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III. gimnazija\Desktop\"/>
    </mc:Choice>
  </mc:AlternateContent>
  <bookViews>
    <workbookView xWindow="0" yWindow="0" windowWidth="18870" windowHeight="8445" firstSheet="4" activeTab="6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Sheet1" sheetId="11" r:id="rId8"/>
    <sheet name="List2" sheetId="2" r:id="rId9"/>
    <sheet name="Sheet2" sheetId="12" r:id="rId10"/>
    <sheet name="Sheet3" sheetId="13" r:id="rId11"/>
    <sheet name="Sheet4" sheetId="14" r:id="rId12"/>
    <sheet name="Sheet5" sheetId="15" r:id="rId1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8" l="1"/>
  <c r="C37" i="8"/>
  <c r="D37" i="8"/>
  <c r="B30" i="8"/>
  <c r="C30" i="8"/>
  <c r="D30" i="8"/>
  <c r="D18" i="8"/>
  <c r="C18" i="8"/>
  <c r="B18" i="8"/>
  <c r="B11" i="8"/>
  <c r="B10" i="8" s="1"/>
  <c r="C11" i="8"/>
  <c r="D11" i="8"/>
  <c r="D32" i="3"/>
  <c r="E32" i="3"/>
  <c r="F32" i="3"/>
  <c r="F26" i="3"/>
  <c r="E26" i="3"/>
  <c r="D26" i="3"/>
  <c r="F11" i="3"/>
  <c r="E11" i="3"/>
  <c r="D11" i="3"/>
  <c r="E42" i="7"/>
  <c r="E63" i="7"/>
  <c r="E59" i="7"/>
  <c r="F68" i="7"/>
  <c r="G68" i="7"/>
  <c r="F65" i="7"/>
  <c r="F63" i="7" s="1"/>
  <c r="G65" i="7"/>
  <c r="G63" i="7" s="1"/>
  <c r="F61" i="7"/>
  <c r="F59" i="7" s="1"/>
  <c r="G61" i="7"/>
  <c r="G59" i="7" s="1"/>
  <c r="E57" i="7"/>
  <c r="F57" i="7"/>
  <c r="G57" i="7"/>
  <c r="E54" i="7"/>
  <c r="F54" i="7"/>
  <c r="G54" i="7"/>
  <c r="F51" i="7"/>
  <c r="G51" i="7"/>
  <c r="E49" i="7"/>
  <c r="F49" i="7"/>
  <c r="F47" i="7" s="1"/>
  <c r="G49" i="7"/>
  <c r="F44" i="7"/>
  <c r="F42" i="7" s="1"/>
  <c r="G44" i="7"/>
  <c r="G42" i="7" s="1"/>
  <c r="E40" i="7"/>
  <c r="E38" i="7" s="1"/>
  <c r="F40" i="7"/>
  <c r="F38" i="7" s="1"/>
  <c r="G40" i="7"/>
  <c r="G38" i="7" s="1"/>
  <c r="E33" i="7"/>
  <c r="G35" i="7"/>
  <c r="G33" i="7" s="1"/>
  <c r="F35" i="7"/>
  <c r="F33" i="7" s="1"/>
  <c r="E29" i="7"/>
  <c r="E27" i="7" s="1"/>
  <c r="F29" i="7"/>
  <c r="F27" i="7" s="1"/>
  <c r="G29" i="7"/>
  <c r="G27" i="7" s="1"/>
  <c r="G25" i="7"/>
  <c r="E25" i="7"/>
  <c r="F25" i="7"/>
  <c r="G20" i="7"/>
  <c r="F20" i="7"/>
  <c r="E20" i="7"/>
  <c r="G17" i="7"/>
  <c r="F17" i="7"/>
  <c r="E17" i="7"/>
  <c r="G13" i="7"/>
  <c r="F13" i="7"/>
  <c r="E13" i="7"/>
  <c r="G9" i="7"/>
  <c r="F9" i="7"/>
  <c r="E9" i="7"/>
  <c r="F34" i="10"/>
  <c r="F37" i="10" s="1"/>
  <c r="G34" i="10" s="1"/>
  <c r="G37" i="10" s="1"/>
  <c r="H34" i="10" s="1"/>
  <c r="H37" i="10" s="1"/>
  <c r="H21" i="10"/>
  <c r="G21" i="10"/>
  <c r="F21" i="10"/>
  <c r="H11" i="10"/>
  <c r="G11" i="10"/>
  <c r="F11" i="10"/>
  <c r="H8" i="10"/>
  <c r="G8" i="10"/>
  <c r="F8" i="10"/>
  <c r="G47" i="7" l="1"/>
  <c r="C29" i="8"/>
  <c r="E25" i="3"/>
  <c r="D25" i="3"/>
  <c r="F25" i="3"/>
  <c r="D10" i="8"/>
  <c r="C10" i="8"/>
  <c r="D29" i="8"/>
  <c r="B29" i="8"/>
  <c r="E47" i="7"/>
  <c r="H14" i="10"/>
  <c r="H22" i="10" s="1"/>
  <c r="G14" i="10"/>
  <c r="F14" i="10"/>
</calcChain>
</file>

<file path=xl/sharedStrings.xml><?xml version="1.0" encoding="utf-8"?>
<sst xmlns="http://schemas.openxmlformats.org/spreadsheetml/2006/main" count="259" uniqueCount="124">
  <si>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</si>
  <si>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</si>
  <si>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</si>
  <si>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</si>
  <si>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</si>
  <si>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</si>
  <si>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</si>
  <si>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</si>
  <si>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</si>
  <si>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</si>
  <si>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</si>
  <si>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</si>
  <si>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</si>
  <si>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</si>
  <si>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</si>
  <si>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</si>
  <si>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</si>
  <si>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</si>
  <si>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</si>
  <si>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</si>
  <si>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</si>
  <si>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</si>
  <si>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</si>
  <si>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</si>
  <si>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</si>
  <si>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</si>
  <si>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</si>
  <si>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Prihodi od prodaje proizvedene dugotrajne imovine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</si>
  <si>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</si>
  <si>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</si>
  <si>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</si>
  <si>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</si>
  <si>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</si>
  <si>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</si>
  <si>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</si>
  <si>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</si>
  <si>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</si>
  <si>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</si>
  <si>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</si>
  <si>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</si>
  <si>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</si>
  <si>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</si>
  <si>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</si>
  <si>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</si>
  <si>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</si>
  <si>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</si>
  <si>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</si>
  <si>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</si>
  <si>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</si>
  <si>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</si>
  <si>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</si>
  <si>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</si>
  <si>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</si>
  <si>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</si>
  <si>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</si>
  <si>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</si>
  <si>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</si>
  <si>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</si>
  <si>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</si>
  <si>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</si>
  <si>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</si>
  <si>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</si>
  <si>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</si>
  <si>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</si>
  <si>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</si>
  <si>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</si>
  <si>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</si>
  <si>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</si>
  <si>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</si>
  <si>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</si>
  <si>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</si>
  <si>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imovine</t>
  </si>
  <si>
    <t>Prihodi od pristojbi po posebnim propisima i naknada</t>
  </si>
  <si>
    <t>Prihodi od pruženih usluga i od donacija</t>
  </si>
  <si>
    <t>Rezultat poslovanja</t>
  </si>
  <si>
    <t>Financijski rashodi</t>
  </si>
  <si>
    <t>Naknade građanima i kućanstvima</t>
  </si>
  <si>
    <t>Ostali rashodi</t>
  </si>
  <si>
    <t>9 Obrazovanje</t>
  </si>
  <si>
    <t>092 Srednjoškolsko obrazovanje</t>
  </si>
  <si>
    <t>6 Donacije</t>
  </si>
  <si>
    <t xml:space="preserve">  12 Opći prihodi i primici-decentralizirana sredstva</t>
  </si>
  <si>
    <t xml:space="preserve">  52 Pomoći iz drugih proračuna</t>
  </si>
  <si>
    <t xml:space="preserve">  56 Pomoći temeljem prijenosa EU sredstava</t>
  </si>
  <si>
    <t xml:space="preserve">  61 Donacije</t>
  </si>
  <si>
    <t xml:space="preserve">  55 Pomoći od izvanproračunskih korisnika</t>
  </si>
  <si>
    <t>PROGRAM A024109</t>
  </si>
  <si>
    <t>DJELATNOST USTANOVA SREDNJEG ŠKOLSTVA</t>
  </si>
  <si>
    <t>Aktivnost A024109A410901</t>
  </si>
  <si>
    <t>REDOVNA DJELATNOST PRORAČUNSKIH KORISNIKA</t>
  </si>
  <si>
    <t>Izvor financiranja 1</t>
  </si>
  <si>
    <t>Opći prihodi i primici</t>
  </si>
  <si>
    <t>Izvor financiranja 3</t>
  </si>
  <si>
    <t>Vlastiti prihodi</t>
  </si>
  <si>
    <t>Izvor financiranja 4</t>
  </si>
  <si>
    <t>Prihodi za posebne namjene</t>
  </si>
  <si>
    <t>Izvor financiranja 5</t>
  </si>
  <si>
    <t>Pomoći</t>
  </si>
  <si>
    <t>Izvor financiranja 6</t>
  </si>
  <si>
    <t>Donacije</t>
  </si>
  <si>
    <t>Aktivnost A024109A410902</t>
  </si>
  <si>
    <t>IZVANNASTAVNE I OSTALE AKTIVNOSTI</t>
  </si>
  <si>
    <t>Aktivnost A024109A410905</t>
  </si>
  <si>
    <t>NABAVA UDŽBENIKA</t>
  </si>
  <si>
    <t>GRAĐANSKI ODGOJ I ŠKOLA I ZAJEDNICA</t>
  </si>
  <si>
    <t>Aktivnost 024109A410907</t>
  </si>
  <si>
    <t>Aktivnost A024109K410901</t>
  </si>
  <si>
    <t>ODRŽAVANJE I OPREMANJE USTANOVA SREDNJEG ŠKOSLTVA</t>
  </si>
  <si>
    <t>Rashodi za nabavu proizvedene financijske imovine</t>
  </si>
  <si>
    <t>Aktivnost A024109T410902</t>
  </si>
  <si>
    <t>Aktivnost A024109T410905</t>
  </si>
  <si>
    <t>BESPLATNE MENSTRUALNE POTREPŠTINE</t>
  </si>
  <si>
    <t>SUFINANCIRANJE PROJEKATA IZ EU FONDOVA</t>
  </si>
  <si>
    <t>FINANCIJSKI PLAN PRORAČUNSKOG KORISNIKA JEDINICE LOKALNE I PODRUČNE (REGIONALNE) SAMOUPRAVE 
ZA 2025. I PROJEKCIJA ZA 2026. I 2027. GODINU</t>
  </si>
  <si>
    <t>Izvršenje 2023.</t>
  </si>
  <si>
    <t>Plan 2024.</t>
  </si>
  <si>
    <t>Plan za 2025.</t>
  </si>
  <si>
    <t>Projekcija 
za 2027.</t>
  </si>
  <si>
    <t>Proračun za 2025.</t>
  </si>
  <si>
    <t>Projekcija proračuna
za 2027.</t>
  </si>
  <si>
    <t>POMOĆNICI U NASTAVI</t>
  </si>
  <si>
    <t>Aktivnost A024109A410903</t>
  </si>
  <si>
    <t>XIII.GIMNAZIJA-ZAGREB</t>
  </si>
  <si>
    <t>XIII. GIMNAZIJA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</si>
</sst>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3" fontId="6" fillId="0" borderId="3" xfId="0" applyNumberFormat="1" applyFont="1" applyFill="1" applyBorder="1" applyAlignment="1" applyProtection="1">
      <alignment horizontal="righ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0" fontId="1" fillId="0" borderId="0" xfId="0" applyFont="1"/>
    <xf numFmtId="3" fontId="6" fillId="2" borderId="4" xfId="0" applyNumberFormat="1" applyFont="1" applyFill="1" applyBorder="1" applyAlignment="1">
      <alignment horizontal="right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21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/>
    </xf>
    <xf numFmtId="0" fontId="3" fillId="2" borderId="2" xfId="0" applyNumberFormat="1" applyFont="1" applyFill="1" applyBorder="1" applyAlignment="1" applyProtection="1">
      <alignment vertical="center"/>
    </xf>
    <xf numFmtId="0" fontId="3" fillId="2" borderId="4" xfId="0" applyNumberFormat="1" applyFont="1" applyFill="1" applyBorder="1" applyAlignment="1" applyProtection="1">
      <alignment vertical="center"/>
    </xf>
    <xf numFmtId="0" fontId="3" fillId="2" borderId="2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6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2"/>
    </xf>
    <xf numFmtId="0" fontId="3" fillId="2" borderId="1" xfId="0" applyNumberFormat="1" applyFont="1" applyFill="1" applyBorder="1" applyAlignment="1" applyProtection="1">
      <alignment horizontal="left" vertical="center" inden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3" fontId="3" fillId="3" borderId="4" xfId="0" applyNumberFormat="1" applyFont="1" applyFill="1" applyBorder="1" applyAlignment="1">
      <alignment horizontal="right"/>
    </xf>
    <xf numFmtId="3" fontId="6" fillId="5" borderId="4" xfId="0" applyNumberFormat="1" applyFont="1" applyFill="1" applyBorder="1" applyAlignment="1">
      <alignment horizontal="right"/>
    </xf>
    <xf numFmtId="0" fontId="25" fillId="2" borderId="1" xfId="0" applyNumberFormat="1" applyFont="1" applyFill="1" applyBorder="1" applyAlignment="1" applyProtection="1">
      <alignment horizontal="left" vertical="center" wrapText="1" indent="1"/>
    </xf>
    <xf numFmtId="0" fontId="25" fillId="2" borderId="1" xfId="0" applyNumberFormat="1" applyFont="1" applyFill="1" applyBorder="1" applyAlignment="1" applyProtection="1">
      <alignment horizontal="left" vertical="center" wrapText="1"/>
    </xf>
    <xf numFmtId="3" fontId="3" fillId="5" borderId="3" xfId="0" applyNumberFormat="1" applyFont="1" applyFill="1" applyBorder="1" applyAlignment="1">
      <alignment horizontal="right"/>
    </xf>
    <xf numFmtId="3" fontId="6" fillId="5" borderId="4" xfId="0" applyNumberFormat="1" applyFont="1" applyFill="1" applyBorder="1" applyAlignment="1" applyProtection="1">
      <alignment horizontal="right" vertical="center" wrapText="1"/>
    </xf>
    <xf numFmtId="3" fontId="6" fillId="3" borderId="3" xfId="0" applyNumberFormat="1" applyFont="1" applyFill="1" applyBorder="1" applyAlignment="1" applyProtection="1">
      <alignment horizontal="right" vertical="center" wrapText="1"/>
    </xf>
    <xf numFmtId="3" fontId="6" fillId="3" borderId="4" xfId="0" applyNumberFormat="1" applyFont="1" applyFill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4" fillId="0" borderId="2" xfId="0" applyFont="1" applyBorder="1" applyAlignment="1">
      <alignment horizontal="left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21" fillId="2" borderId="1" xfId="0" applyNumberFormat="1" applyFont="1" applyFill="1" applyBorder="1" applyAlignment="1" applyProtection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 indent="1"/>
    </xf>
    <xf numFmtId="0" fontId="16" fillId="2" borderId="2" xfId="0" applyNumberFormat="1" applyFont="1" applyFill="1" applyBorder="1" applyAlignment="1" applyProtection="1">
      <alignment horizontal="left" vertical="center" wrapText="1" indent="1"/>
    </xf>
    <xf numFmtId="0" fontId="16" fillId="2" borderId="4" xfId="0" applyNumberFormat="1" applyFont="1" applyFill="1" applyBorder="1" applyAlignment="1" applyProtection="1">
      <alignment horizontal="left" vertical="center" wrapText="1" indent="1"/>
    </xf>
    <xf numFmtId="0" fontId="23" fillId="2" borderId="1" xfId="0" applyNumberFormat="1" applyFont="1" applyFill="1" applyBorder="1" applyAlignment="1" applyProtection="1">
      <alignment horizontal="left" vertical="center"/>
    </xf>
    <xf numFmtId="0" fontId="23" fillId="2" borderId="2" xfId="0" applyNumberFormat="1" applyFont="1" applyFill="1" applyBorder="1" applyAlignment="1" applyProtection="1">
      <alignment horizontal="left" vertical="center"/>
    </xf>
    <xf numFmtId="0" fontId="23" fillId="2" borderId="4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zoomScale="120" zoomScaleNormal="120" workbookViewId="0">
      <selection activeCell="A31" sqref="A31:H31"/>
    </sheetView>
  </sheetViews>
  <sheetFormatPr defaultRowHeight="15" x14ac:dyDescent="0.25"/>
  <cols>
    <col min="5" max="8" width="25.28515625" customWidth="1"/>
  </cols>
  <sheetData>
    <row r="1" spans="1:8" ht="42" customHeight="1" x14ac:dyDescent="0.25">
      <c r="A1" s="114" t="s">
        <v>113</v>
      </c>
      <c r="B1" s="114"/>
      <c r="C1" s="114"/>
      <c r="D1" s="114"/>
      <c r="E1" s="114"/>
      <c r="F1" s="114"/>
      <c r="G1" s="114"/>
      <c r="H1" s="114"/>
    </row>
    <row r="2" spans="1:8" ht="18" x14ac:dyDescent="0.25">
      <c r="A2" s="23"/>
      <c r="B2" s="23"/>
      <c r="C2" s="23"/>
      <c r="D2" s="23"/>
      <c r="E2" s="23" t="s">
        <v>123</v>
      </c>
      <c r="F2" s="23"/>
      <c r="G2" s="23"/>
      <c r="H2" s="23"/>
    </row>
    <row r="3" spans="1:8" ht="15.75" x14ac:dyDescent="0.25">
      <c r="A3" s="114" t="s">
        <v>18</v>
      </c>
      <c r="B3" s="114"/>
      <c r="C3" s="114"/>
      <c r="D3" s="114"/>
      <c r="E3" s="114"/>
      <c r="F3" s="114"/>
      <c r="G3" s="127"/>
      <c r="H3" s="127"/>
    </row>
    <row r="4" spans="1:8" ht="18" x14ac:dyDescent="0.25">
      <c r="A4" s="23"/>
      <c r="B4" s="23"/>
      <c r="C4" s="23"/>
      <c r="D4" s="23"/>
      <c r="E4" s="23"/>
      <c r="F4" s="23"/>
      <c r="G4" s="5"/>
      <c r="H4" s="5"/>
    </row>
    <row r="5" spans="1:8" ht="15.75" x14ac:dyDescent="0.25">
      <c r="A5" s="114" t="s">
        <v>24</v>
      </c>
      <c r="B5" s="115"/>
      <c r="C5" s="115"/>
      <c r="D5" s="115"/>
      <c r="E5" s="115"/>
      <c r="F5" s="115"/>
      <c r="G5" s="115"/>
      <c r="H5" s="115"/>
    </row>
    <row r="6" spans="1:8" ht="18" x14ac:dyDescent="0.25">
      <c r="A6" s="1"/>
      <c r="B6" s="2"/>
      <c r="C6" s="2"/>
      <c r="D6" s="2"/>
      <c r="E6" s="6"/>
      <c r="F6" s="7"/>
      <c r="G6" s="7"/>
      <c r="H6" s="34" t="s">
        <v>36</v>
      </c>
    </row>
    <row r="7" spans="1:8" ht="25.5" x14ac:dyDescent="0.25">
      <c r="A7" s="27"/>
      <c r="B7" s="28"/>
      <c r="C7" s="28"/>
      <c r="D7" s="29"/>
      <c r="E7" s="30"/>
      <c r="F7" s="3" t="s">
        <v>118</v>
      </c>
      <c r="G7" s="3" t="s">
        <v>43</v>
      </c>
      <c r="H7" s="3" t="s">
        <v>119</v>
      </c>
    </row>
    <row r="8" spans="1:8" x14ac:dyDescent="0.25">
      <c r="A8" s="119" t="s">
        <v>0</v>
      </c>
      <c r="B8" s="113"/>
      <c r="C8" s="113"/>
      <c r="D8" s="113"/>
      <c r="E8" s="128"/>
      <c r="F8" s="31">
        <f t="shared" ref="F8:H8" si="0">F9+F10</f>
        <v>1905340</v>
      </c>
      <c r="G8" s="31">
        <f t="shared" si="0"/>
        <v>1902840</v>
      </c>
      <c r="H8" s="31">
        <f t="shared" si="0"/>
        <v>1902440</v>
      </c>
    </row>
    <row r="9" spans="1:8" x14ac:dyDescent="0.25">
      <c r="A9" s="129" t="s">
        <v>37</v>
      </c>
      <c r="B9" s="130"/>
      <c r="C9" s="130"/>
      <c r="D9" s="130"/>
      <c r="E9" s="126"/>
      <c r="F9" s="32">
        <v>1905340</v>
      </c>
      <c r="G9" s="32">
        <v>1902840</v>
      </c>
      <c r="H9" s="32">
        <v>1902440</v>
      </c>
    </row>
    <row r="10" spans="1:8" x14ac:dyDescent="0.25">
      <c r="A10" s="131" t="s">
        <v>38</v>
      </c>
      <c r="B10" s="126"/>
      <c r="C10" s="126"/>
      <c r="D10" s="126"/>
      <c r="E10" s="126"/>
      <c r="F10" s="32"/>
      <c r="G10" s="32"/>
      <c r="H10" s="32"/>
    </row>
    <row r="11" spans="1:8" x14ac:dyDescent="0.25">
      <c r="A11" s="35" t="s">
        <v>1</v>
      </c>
      <c r="B11" s="44"/>
      <c r="C11" s="44"/>
      <c r="D11" s="44"/>
      <c r="E11" s="44"/>
      <c r="F11" s="31">
        <f t="shared" ref="F11:H11" si="1">F12+F13</f>
        <v>1905340</v>
      </c>
      <c r="G11" s="31">
        <f t="shared" si="1"/>
        <v>1902840</v>
      </c>
      <c r="H11" s="31">
        <f t="shared" si="1"/>
        <v>1902440</v>
      </c>
    </row>
    <row r="12" spans="1:8" x14ac:dyDescent="0.25">
      <c r="A12" s="132" t="s">
        <v>39</v>
      </c>
      <c r="B12" s="130"/>
      <c r="C12" s="130"/>
      <c r="D12" s="130"/>
      <c r="E12" s="130"/>
      <c r="F12" s="32">
        <v>1905340</v>
      </c>
      <c r="G12" s="32">
        <v>1902840</v>
      </c>
      <c r="H12" s="45">
        <v>1902440</v>
      </c>
    </row>
    <row r="13" spans="1:8" x14ac:dyDescent="0.25">
      <c r="A13" s="125" t="s">
        <v>40</v>
      </c>
      <c r="B13" s="126"/>
      <c r="C13" s="126"/>
      <c r="D13" s="126"/>
      <c r="E13" s="126"/>
      <c r="F13" s="46"/>
      <c r="G13" s="46"/>
      <c r="H13" s="45"/>
    </row>
    <row r="14" spans="1:8" x14ac:dyDescent="0.25">
      <c r="A14" s="112" t="s">
        <v>63</v>
      </c>
      <c r="B14" s="113"/>
      <c r="C14" s="113"/>
      <c r="D14" s="113"/>
      <c r="E14" s="113"/>
      <c r="F14" s="31">
        <f t="shared" ref="F14:H14" si="2">F8-F11</f>
        <v>0</v>
      </c>
      <c r="G14" s="31">
        <f t="shared" si="2"/>
        <v>0</v>
      </c>
      <c r="H14" s="31">
        <f t="shared" si="2"/>
        <v>0</v>
      </c>
    </row>
    <row r="15" spans="1:8" ht="18" x14ac:dyDescent="0.25">
      <c r="A15" s="23"/>
      <c r="B15" s="21"/>
      <c r="C15" s="21"/>
      <c r="D15" s="21"/>
      <c r="E15" s="21"/>
      <c r="F15" s="22"/>
      <c r="G15" s="22"/>
      <c r="H15" s="22"/>
    </row>
    <row r="16" spans="1:8" ht="15.75" x14ac:dyDescent="0.25">
      <c r="A16" s="114" t="s">
        <v>25</v>
      </c>
      <c r="B16" s="115"/>
      <c r="C16" s="115"/>
      <c r="D16" s="115"/>
      <c r="E16" s="115"/>
      <c r="F16" s="115"/>
      <c r="G16" s="115"/>
      <c r="H16" s="115"/>
    </row>
    <row r="17" spans="1:8" ht="18" x14ac:dyDescent="0.25">
      <c r="A17" s="23"/>
      <c r="B17" s="21"/>
      <c r="C17" s="21"/>
      <c r="D17" s="21"/>
      <c r="E17" s="21"/>
      <c r="F17" s="22"/>
      <c r="G17" s="22"/>
      <c r="H17" s="22"/>
    </row>
    <row r="18" spans="1:8" ht="25.5" x14ac:dyDescent="0.25">
      <c r="A18" s="27"/>
      <c r="B18" s="28"/>
      <c r="C18" s="28"/>
      <c r="D18" s="29"/>
      <c r="E18" s="30"/>
      <c r="F18" s="3" t="s">
        <v>118</v>
      </c>
      <c r="G18" s="3" t="s">
        <v>43</v>
      </c>
      <c r="H18" s="3" t="s">
        <v>119</v>
      </c>
    </row>
    <row r="19" spans="1:8" x14ac:dyDescent="0.25">
      <c r="A19" s="125" t="s">
        <v>41</v>
      </c>
      <c r="B19" s="126"/>
      <c r="C19" s="126"/>
      <c r="D19" s="126"/>
      <c r="E19" s="126"/>
      <c r="F19" s="46"/>
      <c r="G19" s="46"/>
      <c r="H19" s="45"/>
    </row>
    <row r="20" spans="1:8" x14ac:dyDescent="0.25">
      <c r="A20" s="125" t="s">
        <v>42</v>
      </c>
      <c r="B20" s="126"/>
      <c r="C20" s="126"/>
      <c r="D20" s="126"/>
      <c r="E20" s="126"/>
      <c r="F20" s="46"/>
      <c r="G20" s="46"/>
      <c r="H20" s="45"/>
    </row>
    <row r="21" spans="1:8" x14ac:dyDescent="0.25">
      <c r="A21" s="112" t="s">
        <v>2</v>
      </c>
      <c r="B21" s="113"/>
      <c r="C21" s="113"/>
      <c r="D21" s="113"/>
      <c r="E21" s="113"/>
      <c r="F21" s="31">
        <f t="shared" ref="F21:H21" si="3">F19-F20</f>
        <v>0</v>
      </c>
      <c r="G21" s="31">
        <f t="shared" si="3"/>
        <v>0</v>
      </c>
      <c r="H21" s="31">
        <f t="shared" si="3"/>
        <v>0</v>
      </c>
    </row>
    <row r="22" spans="1:8" x14ac:dyDescent="0.25">
      <c r="A22" s="112" t="s">
        <v>64</v>
      </c>
      <c r="B22" s="113"/>
      <c r="C22" s="113"/>
      <c r="D22" s="113"/>
      <c r="E22" s="113"/>
      <c r="F22" s="31">
        <v>0</v>
      </c>
      <c r="G22" s="31"/>
      <c r="H22" s="31">
        <f t="shared" ref="H22" si="4">H14+H21</f>
        <v>0</v>
      </c>
    </row>
    <row r="23" spans="1:8" ht="18" x14ac:dyDescent="0.25">
      <c r="A23" s="20"/>
      <c r="B23" s="21"/>
      <c r="C23" s="21"/>
      <c r="D23" s="21"/>
      <c r="E23" s="21"/>
      <c r="F23" s="22"/>
      <c r="G23" s="22"/>
      <c r="H23" s="22"/>
    </row>
    <row r="24" spans="1:8" ht="15.75" x14ac:dyDescent="0.25">
      <c r="A24" s="114" t="s">
        <v>65</v>
      </c>
      <c r="B24" s="115"/>
      <c r="C24" s="115"/>
      <c r="D24" s="115"/>
      <c r="E24" s="115"/>
      <c r="F24" s="115"/>
      <c r="G24" s="115"/>
      <c r="H24" s="115"/>
    </row>
    <row r="25" spans="1:8" ht="15.75" x14ac:dyDescent="0.25">
      <c r="A25" s="42"/>
      <c r="B25" s="43"/>
      <c r="C25" s="43"/>
      <c r="D25" s="43"/>
      <c r="E25" s="43"/>
      <c r="F25" s="43"/>
      <c r="G25" s="43"/>
      <c r="H25" s="43"/>
    </row>
    <row r="26" spans="1:8" ht="25.5" x14ac:dyDescent="0.25">
      <c r="A26" s="27"/>
      <c r="B26" s="28"/>
      <c r="C26" s="28"/>
      <c r="D26" s="29"/>
      <c r="E26" s="30"/>
      <c r="F26" s="3" t="s">
        <v>118</v>
      </c>
      <c r="G26" s="3" t="s">
        <v>43</v>
      </c>
      <c r="H26" s="3" t="s">
        <v>119</v>
      </c>
    </row>
    <row r="27" spans="1:8" ht="15" customHeight="1" x14ac:dyDescent="0.25">
      <c r="A27" s="116" t="s">
        <v>66</v>
      </c>
      <c r="B27" s="117"/>
      <c r="C27" s="117"/>
      <c r="D27" s="117"/>
      <c r="E27" s="118"/>
      <c r="F27" s="47"/>
      <c r="G27" s="47"/>
      <c r="H27" s="48"/>
    </row>
    <row r="28" spans="1:8" ht="15" customHeight="1" x14ac:dyDescent="0.25">
      <c r="A28" s="112" t="s">
        <v>67</v>
      </c>
      <c r="B28" s="113"/>
      <c r="C28" s="113"/>
      <c r="D28" s="113"/>
      <c r="E28" s="113"/>
      <c r="F28" s="49"/>
      <c r="G28" s="49"/>
      <c r="H28" s="50"/>
    </row>
    <row r="29" spans="1:8" ht="45" customHeight="1" x14ac:dyDescent="0.25">
      <c r="A29" s="119" t="s">
        <v>68</v>
      </c>
      <c r="B29" s="120"/>
      <c r="C29" s="120"/>
      <c r="D29" s="120"/>
      <c r="E29" s="121"/>
      <c r="F29" s="49"/>
      <c r="G29" s="49">
        <v>0</v>
      </c>
      <c r="H29" s="50"/>
    </row>
    <row r="30" spans="1:8" ht="15.75" x14ac:dyDescent="0.25">
      <c r="A30" s="51"/>
      <c r="B30" s="52"/>
      <c r="C30" s="52"/>
      <c r="D30" s="52"/>
      <c r="E30" s="52"/>
      <c r="F30" s="52"/>
      <c r="G30" s="52"/>
      <c r="H30" s="52"/>
    </row>
    <row r="31" spans="1:8" ht="15.75" x14ac:dyDescent="0.25">
      <c r="A31" s="122" t="s">
        <v>62</v>
      </c>
      <c r="B31" s="122"/>
      <c r="C31" s="122"/>
      <c r="D31" s="122"/>
      <c r="E31" s="122"/>
      <c r="F31" s="122"/>
      <c r="G31" s="122"/>
      <c r="H31" s="122"/>
    </row>
    <row r="32" spans="1:8" ht="18" x14ac:dyDescent="0.25">
      <c r="A32" s="53"/>
      <c r="B32" s="54"/>
      <c r="C32" s="54"/>
      <c r="D32" s="54"/>
      <c r="E32" s="54"/>
      <c r="F32" s="55"/>
      <c r="G32" s="55"/>
      <c r="H32" s="55"/>
    </row>
    <row r="33" spans="1:8" ht="25.5" x14ac:dyDescent="0.25">
      <c r="A33" s="56"/>
      <c r="B33" s="57"/>
      <c r="C33" s="57"/>
      <c r="D33" s="58"/>
      <c r="E33" s="59"/>
      <c r="F33" s="60" t="s">
        <v>118</v>
      </c>
      <c r="G33" s="60" t="s">
        <v>43</v>
      </c>
      <c r="H33" s="60" t="s">
        <v>119</v>
      </c>
    </row>
    <row r="34" spans="1:8" x14ac:dyDescent="0.25">
      <c r="A34" s="116" t="s">
        <v>66</v>
      </c>
      <c r="B34" s="117"/>
      <c r="C34" s="117"/>
      <c r="D34" s="117"/>
      <c r="E34" s="118"/>
      <c r="F34" s="47" t="e">
        <f>#REF!</f>
        <v>#REF!</v>
      </c>
      <c r="G34" s="47" t="e">
        <f>F37</f>
        <v>#REF!</v>
      </c>
      <c r="H34" s="48" t="e">
        <f>G37</f>
        <v>#REF!</v>
      </c>
    </row>
    <row r="35" spans="1:8" ht="28.5" customHeight="1" x14ac:dyDescent="0.25">
      <c r="A35" s="116" t="s">
        <v>69</v>
      </c>
      <c r="B35" s="117"/>
      <c r="C35" s="117"/>
      <c r="D35" s="117"/>
      <c r="E35" s="118"/>
      <c r="F35" s="47">
        <v>0</v>
      </c>
      <c r="G35" s="47">
        <v>0</v>
      </c>
      <c r="H35" s="48">
        <v>0</v>
      </c>
    </row>
    <row r="36" spans="1:8" x14ac:dyDescent="0.25">
      <c r="A36" s="116" t="s">
        <v>70</v>
      </c>
      <c r="B36" s="123"/>
      <c r="C36" s="123"/>
      <c r="D36" s="123"/>
      <c r="E36" s="124"/>
      <c r="F36" s="47">
        <v>0</v>
      </c>
      <c r="G36" s="47">
        <v>0</v>
      </c>
      <c r="H36" s="48">
        <v>0</v>
      </c>
    </row>
    <row r="37" spans="1:8" ht="15" customHeight="1" x14ac:dyDescent="0.25">
      <c r="A37" s="112" t="s">
        <v>67</v>
      </c>
      <c r="B37" s="113"/>
      <c r="C37" s="113"/>
      <c r="D37" s="113"/>
      <c r="E37" s="113"/>
      <c r="F37" s="33" t="e">
        <f t="shared" ref="F37:H37" si="5">F34-F35+F36</f>
        <v>#REF!</v>
      </c>
      <c r="G37" s="33" t="e">
        <f t="shared" si="5"/>
        <v>#REF!</v>
      </c>
      <c r="H37" s="61" t="e">
        <f t="shared" si="5"/>
        <v>#REF!</v>
      </c>
    </row>
    <row r="38" spans="1:8" ht="17.25" customHeight="1" x14ac:dyDescent="0.25"/>
    <row r="39" spans="1:8" x14ac:dyDescent="0.25">
      <c r="A39" s="110"/>
      <c r="B39" s="111"/>
      <c r="C39" s="111"/>
      <c r="D39" s="111"/>
      <c r="E39" s="111"/>
      <c r="F39" s="111"/>
      <c r="G39" s="111"/>
      <c r="H39" s="111"/>
    </row>
    <row r="40" spans="1:8" ht="9" customHeight="1" x14ac:dyDescent="0.25"/>
  </sheetData>
  <mergeCells count="24">
    <mergeCell ref="A20:E20"/>
    <mergeCell ref="A1:H1"/>
    <mergeCell ref="A3:H3"/>
    <mergeCell ref="A5:H5"/>
    <mergeCell ref="A8:E8"/>
    <mergeCell ref="A9:E9"/>
    <mergeCell ref="A10:E10"/>
    <mergeCell ref="A12:E12"/>
    <mergeCell ref="A13:E13"/>
    <mergeCell ref="A14:E14"/>
    <mergeCell ref="A16:H16"/>
    <mergeCell ref="A19:E19"/>
    <mergeCell ref="A39:H39"/>
    <mergeCell ref="A21:E21"/>
    <mergeCell ref="A22:E22"/>
    <mergeCell ref="A24:H24"/>
    <mergeCell ref="A27:E27"/>
    <mergeCell ref="A28:E28"/>
    <mergeCell ref="A29:E29"/>
    <mergeCell ref="A31:H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opLeftCell="A22" workbookViewId="0">
      <selection activeCell="F39" sqref="F3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6" width="25.28515625" customWidth="1"/>
  </cols>
  <sheetData>
    <row r="1" spans="1:6" ht="42" customHeight="1" x14ac:dyDescent="0.25">
      <c r="A1" s="114" t="s">
        <v>113</v>
      </c>
      <c r="B1" s="114"/>
      <c r="C1" s="114"/>
      <c r="D1" s="114"/>
      <c r="E1" s="114"/>
      <c r="F1" s="114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114" t="s">
        <v>18</v>
      </c>
      <c r="B3" s="114"/>
      <c r="C3" s="114"/>
      <c r="D3" s="114"/>
      <c r="E3" s="114"/>
      <c r="F3" s="114"/>
    </row>
    <row r="4" spans="1:6" ht="18" x14ac:dyDescent="0.25">
      <c r="A4" s="4"/>
      <c r="B4" s="4"/>
      <c r="C4" s="4" t="s">
        <v>123</v>
      </c>
      <c r="D4" s="4"/>
      <c r="E4" s="5"/>
      <c r="F4" s="5"/>
    </row>
    <row r="5" spans="1:6" ht="18" customHeight="1" x14ac:dyDescent="0.25">
      <c r="A5" s="114" t="s">
        <v>4</v>
      </c>
      <c r="B5" s="114"/>
      <c r="C5" s="114"/>
      <c r="D5" s="114"/>
      <c r="E5" s="114"/>
      <c r="F5" s="114"/>
    </row>
    <row r="6" spans="1:6" ht="18" x14ac:dyDescent="0.25">
      <c r="A6" s="4"/>
      <c r="B6" s="4"/>
      <c r="C6" s="4"/>
      <c r="D6" s="4"/>
      <c r="E6" s="5"/>
      <c r="F6" s="5"/>
    </row>
    <row r="7" spans="1:6" ht="15.75" customHeight="1" x14ac:dyDescent="0.25">
      <c r="A7" s="114" t="s">
        <v>44</v>
      </c>
      <c r="B7" s="114"/>
      <c r="C7" s="114"/>
      <c r="D7" s="114"/>
      <c r="E7" s="114"/>
      <c r="F7" s="114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19" t="s">
        <v>5</v>
      </c>
      <c r="B9" s="18" t="s">
        <v>6</v>
      </c>
      <c r="C9" s="18" t="s">
        <v>3</v>
      </c>
      <c r="D9" s="19" t="s">
        <v>116</v>
      </c>
      <c r="E9" s="19" t="s">
        <v>33</v>
      </c>
      <c r="F9" s="19" t="s">
        <v>117</v>
      </c>
    </row>
    <row r="10" spans="1:6" x14ac:dyDescent="0.25">
      <c r="A10" s="38"/>
      <c r="B10" s="39"/>
      <c r="C10" s="37" t="s">
        <v>0</v>
      </c>
      <c r="D10" s="66">
        <v>1905340</v>
      </c>
      <c r="E10" s="66">
        <v>1902840</v>
      </c>
      <c r="F10" s="66">
        <v>1902440</v>
      </c>
    </row>
    <row r="11" spans="1:6" ht="15.75" customHeight="1" x14ac:dyDescent="0.25">
      <c r="A11" s="11">
        <v>6</v>
      </c>
      <c r="B11" s="11"/>
      <c r="C11" s="11" t="s">
        <v>7</v>
      </c>
      <c r="D11" s="101">
        <f>SUM(D12:D16)</f>
        <v>1905340</v>
      </c>
      <c r="E11" s="101">
        <f>SUM(E12:E16)</f>
        <v>1902840</v>
      </c>
      <c r="F11" s="101">
        <f>SUM(F12:F16)</f>
        <v>1902440</v>
      </c>
    </row>
    <row r="12" spans="1:6" x14ac:dyDescent="0.25">
      <c r="A12" s="11"/>
      <c r="B12" s="16">
        <v>63</v>
      </c>
      <c r="C12" s="16"/>
      <c r="D12" s="9">
        <v>1721840</v>
      </c>
      <c r="E12" s="9">
        <v>1721840</v>
      </c>
      <c r="F12" s="9">
        <v>1721840</v>
      </c>
    </row>
    <row r="13" spans="1:6" x14ac:dyDescent="0.25">
      <c r="A13" s="11"/>
      <c r="B13" s="16">
        <v>64</v>
      </c>
      <c r="C13" s="16" t="s">
        <v>71</v>
      </c>
      <c r="D13" s="9">
        <v>0</v>
      </c>
      <c r="E13" s="9">
        <v>0</v>
      </c>
      <c r="F13" s="9"/>
    </row>
    <row r="14" spans="1:6" ht="38.25" x14ac:dyDescent="0.25">
      <c r="A14" s="11"/>
      <c r="B14" s="16">
        <v>65</v>
      </c>
      <c r="C14" s="16" t="s">
        <v>72</v>
      </c>
      <c r="D14" s="9"/>
      <c r="E14" s="9"/>
      <c r="F14" s="9"/>
    </row>
    <row r="15" spans="1:6" ht="25.5" x14ac:dyDescent="0.25">
      <c r="A15" s="11"/>
      <c r="B15" s="16">
        <v>66</v>
      </c>
      <c r="C15" s="16" t="s">
        <v>73</v>
      </c>
      <c r="D15" s="9"/>
      <c r="E15" s="9"/>
      <c r="F15" s="9"/>
    </row>
    <row r="16" spans="1:6" ht="38.25" x14ac:dyDescent="0.25">
      <c r="A16" s="12"/>
      <c r="B16" s="12">
        <v>67</v>
      </c>
      <c r="C16" s="16" t="s">
        <v>28</v>
      </c>
      <c r="D16" s="9">
        <v>183500</v>
      </c>
      <c r="E16" s="9">
        <v>181000</v>
      </c>
      <c r="F16" s="9">
        <v>180600</v>
      </c>
    </row>
    <row r="17" spans="1:6" x14ac:dyDescent="0.25">
      <c r="A17" s="12"/>
      <c r="B17" s="12">
        <v>92</v>
      </c>
      <c r="C17" s="16" t="s">
        <v>74</v>
      </c>
      <c r="D17" s="105"/>
      <c r="E17" s="105"/>
      <c r="F17" s="105"/>
    </row>
    <row r="18" spans="1:6" ht="25.5" x14ac:dyDescent="0.25">
      <c r="A18" s="14">
        <v>7</v>
      </c>
      <c r="B18" s="15"/>
      <c r="C18" s="24" t="s">
        <v>8</v>
      </c>
      <c r="D18" s="9">
        <v>0</v>
      </c>
      <c r="E18" s="9">
        <v>0</v>
      </c>
      <c r="F18" s="9">
        <v>0</v>
      </c>
    </row>
    <row r="19" spans="1:6" ht="38.25" x14ac:dyDescent="0.25">
      <c r="A19" s="16"/>
      <c r="B19" s="16">
        <v>72</v>
      </c>
      <c r="C19" s="25" t="s">
        <v>27</v>
      </c>
      <c r="D19" s="9">
        <v>0</v>
      </c>
      <c r="E19" s="9">
        <v>0</v>
      </c>
      <c r="F19" s="10">
        <v>0</v>
      </c>
    </row>
    <row r="22" spans="1:6" ht="15.75" x14ac:dyDescent="0.25">
      <c r="A22" s="114" t="s">
        <v>45</v>
      </c>
      <c r="B22" s="133"/>
      <c r="C22" s="133"/>
      <c r="D22" s="133"/>
      <c r="E22" s="133"/>
      <c r="F22" s="133"/>
    </row>
    <row r="23" spans="1:6" ht="18" x14ac:dyDescent="0.25">
      <c r="A23" s="4"/>
      <c r="B23" s="4"/>
      <c r="C23" s="4"/>
      <c r="D23" s="4"/>
      <c r="E23" s="5"/>
      <c r="F23" s="5"/>
    </row>
    <row r="24" spans="1:6" ht="25.5" x14ac:dyDescent="0.25">
      <c r="A24" s="19" t="s">
        <v>5</v>
      </c>
      <c r="B24" s="18" t="s">
        <v>6</v>
      </c>
      <c r="C24" s="18" t="s">
        <v>9</v>
      </c>
      <c r="D24" s="19" t="s">
        <v>116</v>
      </c>
      <c r="E24" s="19" t="s">
        <v>33</v>
      </c>
      <c r="F24" s="19" t="s">
        <v>117</v>
      </c>
    </row>
    <row r="25" spans="1:6" x14ac:dyDescent="0.25">
      <c r="A25" s="38"/>
      <c r="B25" s="39"/>
      <c r="C25" s="37" t="s">
        <v>1</v>
      </c>
      <c r="D25" s="106">
        <f>SUM(D26,D32)</f>
        <v>1905340</v>
      </c>
      <c r="E25" s="106">
        <f>SUM(E26,E32)</f>
        <v>1902840</v>
      </c>
      <c r="F25" s="106">
        <f>SUM(F26,F32)</f>
        <v>1902440</v>
      </c>
    </row>
    <row r="26" spans="1:6" ht="15.75" customHeight="1" x14ac:dyDescent="0.25">
      <c r="A26" s="11">
        <v>3</v>
      </c>
      <c r="B26" s="11"/>
      <c r="C26" s="11" t="s">
        <v>10</v>
      </c>
      <c r="D26" s="101">
        <f>SUM(D27:D31)</f>
        <v>1829340</v>
      </c>
      <c r="E26" s="101">
        <f>SUM(E27:E31)</f>
        <v>1828140</v>
      </c>
      <c r="F26" s="101">
        <f>SUM(F27:F31)</f>
        <v>1828040</v>
      </c>
    </row>
    <row r="27" spans="1:6" ht="15.75" customHeight="1" x14ac:dyDescent="0.25">
      <c r="A27" s="11"/>
      <c r="B27" s="16">
        <v>31</v>
      </c>
      <c r="C27" s="16" t="s">
        <v>11</v>
      </c>
      <c r="D27" s="9">
        <v>1731680</v>
      </c>
      <c r="E27" s="9">
        <v>1731080</v>
      </c>
      <c r="F27" s="9">
        <v>1730980</v>
      </c>
    </row>
    <row r="28" spans="1:6" x14ac:dyDescent="0.25">
      <c r="A28" s="12"/>
      <c r="B28" s="12">
        <v>32</v>
      </c>
      <c r="C28" s="12" t="s">
        <v>21</v>
      </c>
      <c r="D28" s="9">
        <v>90560</v>
      </c>
      <c r="E28" s="9">
        <v>89960</v>
      </c>
      <c r="F28" s="9">
        <v>89960</v>
      </c>
    </row>
    <row r="29" spans="1:6" x14ac:dyDescent="0.25">
      <c r="A29" s="12"/>
      <c r="B29" s="12">
        <v>34</v>
      </c>
      <c r="C29" s="12" t="s">
        <v>75</v>
      </c>
      <c r="D29" s="9">
        <v>1800</v>
      </c>
      <c r="E29" s="9">
        <v>1800</v>
      </c>
      <c r="F29" s="9">
        <v>1800</v>
      </c>
    </row>
    <row r="30" spans="1:6" x14ac:dyDescent="0.25">
      <c r="A30" s="12"/>
      <c r="B30" s="12">
        <v>37</v>
      </c>
      <c r="C30" s="12" t="s">
        <v>76</v>
      </c>
      <c r="D30" s="9"/>
      <c r="E30" s="9">
        <v>0</v>
      </c>
      <c r="F30" s="9"/>
    </row>
    <row r="31" spans="1:6" x14ac:dyDescent="0.25">
      <c r="A31" s="12"/>
      <c r="B31" s="12">
        <v>38</v>
      </c>
      <c r="C31" s="12" t="s">
        <v>77</v>
      </c>
      <c r="D31" s="9">
        <v>5300</v>
      </c>
      <c r="E31" s="9">
        <v>5300</v>
      </c>
      <c r="F31" s="9">
        <v>5300</v>
      </c>
    </row>
    <row r="32" spans="1:6" ht="25.5" x14ac:dyDescent="0.25">
      <c r="A32" s="14">
        <v>4</v>
      </c>
      <c r="B32" s="15"/>
      <c r="C32" s="24" t="s">
        <v>12</v>
      </c>
      <c r="D32" s="101">
        <f t="shared" ref="D32:F32" si="0">SUM(D33)</f>
        <v>76000</v>
      </c>
      <c r="E32" s="101">
        <f t="shared" si="0"/>
        <v>74700</v>
      </c>
      <c r="F32" s="101">
        <f t="shared" si="0"/>
        <v>74400</v>
      </c>
    </row>
    <row r="33" spans="1:6" ht="38.25" x14ac:dyDescent="0.25">
      <c r="A33" s="16"/>
      <c r="B33" s="16">
        <v>42</v>
      </c>
      <c r="C33" s="25" t="s">
        <v>29</v>
      </c>
      <c r="D33" s="9">
        <v>76000</v>
      </c>
      <c r="E33" s="9">
        <v>74700</v>
      </c>
      <c r="F33" s="10">
        <v>74400</v>
      </c>
    </row>
  </sheetData>
  <mergeCells count="5">
    <mergeCell ref="A22:F22"/>
    <mergeCell ref="A1:F1"/>
    <mergeCell ref="A3:F3"/>
    <mergeCell ref="A5:F5"/>
    <mergeCell ref="A7:F7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topLeftCell="A31" workbookViewId="0">
      <selection activeCell="D41" sqref="D41"/>
    </sheetView>
  </sheetViews>
  <sheetFormatPr defaultRowHeight="15" x14ac:dyDescent="0.25"/>
  <cols>
    <col min="1" max="4" width="25.28515625" customWidth="1"/>
  </cols>
  <sheetData>
    <row r="1" spans="1:4" ht="42" customHeight="1" x14ac:dyDescent="0.25">
      <c r="A1" s="114" t="s">
        <v>113</v>
      </c>
      <c r="B1" s="114"/>
      <c r="C1" s="114"/>
      <c r="D1" s="114"/>
    </row>
    <row r="2" spans="1:4" ht="18" customHeight="1" x14ac:dyDescent="0.25">
      <c r="A2" s="23"/>
      <c r="B2" s="23"/>
      <c r="C2" s="23"/>
      <c r="D2" s="23"/>
    </row>
    <row r="3" spans="1:4" ht="15.75" customHeight="1" x14ac:dyDescent="0.25">
      <c r="A3" s="114" t="s">
        <v>18</v>
      </c>
      <c r="B3" s="114"/>
      <c r="C3" s="114"/>
      <c r="D3" s="114"/>
    </row>
    <row r="4" spans="1:4" ht="18" x14ac:dyDescent="0.25">
      <c r="A4" t="s">
        <v>123</v>
      </c>
      <c r="B4" s="23"/>
      <c r="C4" s="5"/>
      <c r="D4" s="5"/>
    </row>
    <row r="5" spans="1:4" ht="18" customHeight="1" x14ac:dyDescent="0.25">
      <c r="A5" s="114" t="s">
        <v>4</v>
      </c>
      <c r="B5" s="114"/>
      <c r="C5" s="114"/>
      <c r="D5" s="114"/>
    </row>
    <row r="6" spans="1:4" ht="18" x14ac:dyDescent="0.25">
      <c r="A6" s="23"/>
      <c r="B6" s="23"/>
      <c r="C6" s="5"/>
      <c r="D6" s="5"/>
    </row>
    <row r="7" spans="1:4" ht="15.75" customHeight="1" x14ac:dyDescent="0.25">
      <c r="A7" s="114" t="s">
        <v>46</v>
      </c>
      <c r="B7" s="114"/>
      <c r="C7" s="114"/>
      <c r="D7" s="114"/>
    </row>
    <row r="8" spans="1:4" ht="18" x14ac:dyDescent="0.25">
      <c r="A8" s="23"/>
      <c r="B8" s="23"/>
      <c r="C8" s="5"/>
      <c r="D8" s="5"/>
    </row>
    <row r="9" spans="1:4" ht="25.5" x14ac:dyDescent="0.25">
      <c r="A9" s="19" t="s">
        <v>48</v>
      </c>
      <c r="B9" s="19" t="s">
        <v>116</v>
      </c>
      <c r="C9" s="19" t="s">
        <v>33</v>
      </c>
      <c r="D9" s="19" t="s">
        <v>117</v>
      </c>
    </row>
    <row r="10" spans="1:4" x14ac:dyDescent="0.25">
      <c r="A10" s="40" t="s">
        <v>0</v>
      </c>
      <c r="B10" s="106">
        <f>SUM(B11,B14,B16,B18,B21)</f>
        <v>1905340</v>
      </c>
      <c r="C10" s="106">
        <f>SUM(C11,C14,C16,C18,C21)</f>
        <v>1902840</v>
      </c>
      <c r="D10" s="106">
        <f>SUM(D11,D14,D16,D18,D21)</f>
        <v>1902440</v>
      </c>
    </row>
    <row r="11" spans="1:4" x14ac:dyDescent="0.25">
      <c r="A11" s="24" t="s">
        <v>52</v>
      </c>
      <c r="B11" s="107">
        <f t="shared" ref="B11:D11" si="0">SUM(B12:B13)</f>
        <v>183500</v>
      </c>
      <c r="C11" s="107">
        <f t="shared" si="0"/>
        <v>181000</v>
      </c>
      <c r="D11" s="107">
        <f t="shared" si="0"/>
        <v>180600</v>
      </c>
    </row>
    <row r="12" spans="1:4" x14ac:dyDescent="0.25">
      <c r="A12" s="13" t="s">
        <v>53</v>
      </c>
      <c r="B12" s="9">
        <v>121400</v>
      </c>
      <c r="C12" s="9">
        <v>118900</v>
      </c>
      <c r="D12" s="9">
        <v>118500</v>
      </c>
    </row>
    <row r="13" spans="1:4" ht="25.5" x14ac:dyDescent="0.25">
      <c r="A13" s="17" t="s">
        <v>81</v>
      </c>
      <c r="B13" s="9">
        <v>62100</v>
      </c>
      <c r="C13" s="9">
        <v>62100</v>
      </c>
      <c r="D13" s="9">
        <v>62100</v>
      </c>
    </row>
    <row r="14" spans="1:4" s="77" customFormat="1" x14ac:dyDescent="0.25">
      <c r="A14" s="75" t="s">
        <v>54</v>
      </c>
      <c r="B14" s="31"/>
      <c r="C14" s="31"/>
      <c r="D14" s="31"/>
    </row>
    <row r="15" spans="1:4" x14ac:dyDescent="0.25">
      <c r="A15" s="17" t="s">
        <v>55</v>
      </c>
      <c r="B15" s="9"/>
      <c r="C15" s="9"/>
      <c r="D15" s="9"/>
    </row>
    <row r="16" spans="1:4" s="77" customFormat="1" ht="25.5" x14ac:dyDescent="0.25">
      <c r="A16" s="11" t="s">
        <v>50</v>
      </c>
      <c r="B16" s="31"/>
      <c r="C16" s="31"/>
      <c r="D16" s="31"/>
    </row>
    <row r="17" spans="1:4" ht="25.5" x14ac:dyDescent="0.25">
      <c r="A17" s="17" t="s">
        <v>51</v>
      </c>
      <c r="B17" s="9"/>
      <c r="C17" s="9"/>
      <c r="D17" s="9"/>
    </row>
    <row r="18" spans="1:4" s="77" customFormat="1" x14ac:dyDescent="0.25">
      <c r="A18" s="40" t="s">
        <v>49</v>
      </c>
      <c r="B18" s="107">
        <f>SUM(B19:B20)</f>
        <v>1721840</v>
      </c>
      <c r="C18" s="107">
        <f>SUM(C19:C20)</f>
        <v>1721840</v>
      </c>
      <c r="D18" s="107">
        <f>SUM(D19:D20)</f>
        <v>1721840</v>
      </c>
    </row>
    <row r="19" spans="1:4" ht="25.5" x14ac:dyDescent="0.25">
      <c r="A19" s="74" t="s">
        <v>82</v>
      </c>
      <c r="B19" s="9">
        <v>1721840</v>
      </c>
      <c r="C19" s="9">
        <v>1721840</v>
      </c>
      <c r="D19" s="10">
        <v>1721840</v>
      </c>
    </row>
    <row r="20" spans="1:4" ht="25.5" x14ac:dyDescent="0.25">
      <c r="A20" s="74" t="s">
        <v>83</v>
      </c>
      <c r="B20" s="9"/>
      <c r="C20" s="9"/>
      <c r="D20" s="10"/>
    </row>
    <row r="21" spans="1:4" s="77" customFormat="1" x14ac:dyDescent="0.25">
      <c r="A21" s="40" t="s">
        <v>80</v>
      </c>
      <c r="B21" s="31"/>
      <c r="C21" s="31"/>
      <c r="D21" s="109"/>
    </row>
    <row r="22" spans="1:4" x14ac:dyDescent="0.25">
      <c r="A22" s="74" t="s">
        <v>84</v>
      </c>
      <c r="B22" s="9"/>
      <c r="C22" s="9"/>
      <c r="D22" s="10"/>
    </row>
    <row r="23" spans="1:4" x14ac:dyDescent="0.25">
      <c r="A23" s="17"/>
      <c r="B23" s="9"/>
      <c r="C23" s="9"/>
      <c r="D23" s="10"/>
    </row>
    <row r="26" spans="1:4" ht="15.75" customHeight="1" x14ac:dyDescent="0.25">
      <c r="A26" s="114" t="s">
        <v>47</v>
      </c>
      <c r="B26" s="114"/>
      <c r="C26" s="114"/>
      <c r="D26" s="114"/>
    </row>
    <row r="27" spans="1:4" ht="18" x14ac:dyDescent="0.25">
      <c r="A27" s="23"/>
      <c r="B27" s="23"/>
      <c r="C27" s="5"/>
      <c r="D27" s="5"/>
    </row>
    <row r="28" spans="1:4" ht="25.5" x14ac:dyDescent="0.25">
      <c r="A28" s="19" t="s">
        <v>48</v>
      </c>
      <c r="B28" s="19" t="s">
        <v>116</v>
      </c>
      <c r="C28" s="19" t="s">
        <v>33</v>
      </c>
      <c r="D28" s="19" t="s">
        <v>117</v>
      </c>
    </row>
    <row r="29" spans="1:4" x14ac:dyDescent="0.25">
      <c r="A29" s="40" t="s">
        <v>1</v>
      </c>
      <c r="B29" s="106">
        <f>SUM(B30,B33,B35,B37,B41)</f>
        <v>1905340</v>
      </c>
      <c r="C29" s="106">
        <f>SUM(C30,C33,C35,C37,C41)</f>
        <v>1902840</v>
      </c>
      <c r="D29" s="106">
        <f>SUM(D30,D33,D35,D37,D41)</f>
        <v>1902440</v>
      </c>
    </row>
    <row r="30" spans="1:4" s="77" customFormat="1" ht="15.75" customHeight="1" x14ac:dyDescent="0.25">
      <c r="A30" s="24" t="s">
        <v>52</v>
      </c>
      <c r="B30" s="107">
        <f t="shared" ref="B30:D30" si="1">SUM(B31:B32)</f>
        <v>183500</v>
      </c>
      <c r="C30" s="107">
        <f t="shared" si="1"/>
        <v>181000</v>
      </c>
      <c r="D30" s="107">
        <f t="shared" si="1"/>
        <v>180600</v>
      </c>
    </row>
    <row r="31" spans="1:4" x14ac:dyDescent="0.25">
      <c r="A31" s="13" t="s">
        <v>53</v>
      </c>
      <c r="B31" s="9">
        <v>121400</v>
      </c>
      <c r="C31" s="9">
        <v>118900</v>
      </c>
      <c r="D31" s="9">
        <v>118500</v>
      </c>
    </row>
    <row r="32" spans="1:4" ht="25.5" x14ac:dyDescent="0.25">
      <c r="A32" s="17" t="s">
        <v>81</v>
      </c>
      <c r="B32" s="9">
        <v>62100</v>
      </c>
      <c r="C32" s="9">
        <v>62100</v>
      </c>
      <c r="D32" s="9">
        <v>62100</v>
      </c>
    </row>
    <row r="33" spans="1:4" s="77" customFormat="1" x14ac:dyDescent="0.25">
      <c r="A33" s="24" t="s">
        <v>54</v>
      </c>
      <c r="B33" s="31"/>
      <c r="C33" s="31"/>
      <c r="D33" s="31"/>
    </row>
    <row r="34" spans="1:4" x14ac:dyDescent="0.25">
      <c r="A34" s="79" t="s">
        <v>55</v>
      </c>
      <c r="B34" s="9"/>
      <c r="C34" s="9"/>
      <c r="D34" s="9"/>
    </row>
    <row r="35" spans="1:4" s="77" customFormat="1" ht="25.5" x14ac:dyDescent="0.25">
      <c r="A35" s="24" t="s">
        <v>50</v>
      </c>
      <c r="B35" s="31"/>
      <c r="C35" s="31"/>
      <c r="D35" s="31"/>
    </row>
    <row r="36" spans="1:4" ht="25.5" x14ac:dyDescent="0.25">
      <c r="A36" s="79" t="s">
        <v>51</v>
      </c>
      <c r="B36" s="9"/>
      <c r="C36" s="9"/>
      <c r="D36" s="9"/>
    </row>
    <row r="37" spans="1:4" s="77" customFormat="1" x14ac:dyDescent="0.25">
      <c r="A37" s="24" t="s">
        <v>49</v>
      </c>
      <c r="B37" s="108">
        <f t="shared" ref="B37:D37" si="2">SUM(B38:B40)</f>
        <v>1721840</v>
      </c>
      <c r="C37" s="108">
        <f t="shared" si="2"/>
        <v>1721840</v>
      </c>
      <c r="D37" s="108">
        <f t="shared" si="2"/>
        <v>1721840</v>
      </c>
    </row>
    <row r="38" spans="1:4" ht="25.5" x14ac:dyDescent="0.25">
      <c r="A38" s="79" t="s">
        <v>82</v>
      </c>
      <c r="B38" s="9">
        <v>1721840</v>
      </c>
      <c r="C38" s="9">
        <v>1721840</v>
      </c>
      <c r="D38" s="9">
        <v>1721840</v>
      </c>
    </row>
    <row r="39" spans="1:4" ht="25.5" x14ac:dyDescent="0.25">
      <c r="A39" s="79" t="s">
        <v>85</v>
      </c>
      <c r="B39" s="9">
        <v>0</v>
      </c>
      <c r="C39" s="9">
        <v>0</v>
      </c>
      <c r="D39" s="9">
        <v>0</v>
      </c>
    </row>
    <row r="40" spans="1:4" ht="25.5" x14ac:dyDescent="0.25">
      <c r="A40" s="79" t="s">
        <v>83</v>
      </c>
      <c r="B40" s="9"/>
      <c r="C40" s="9"/>
      <c r="D40" s="9"/>
    </row>
    <row r="41" spans="1:4" s="77" customFormat="1" x14ac:dyDescent="0.25">
      <c r="A41" s="24" t="s">
        <v>80</v>
      </c>
      <c r="B41" s="31"/>
      <c r="C41" s="31"/>
      <c r="D41" s="31"/>
    </row>
    <row r="42" spans="1:4" x14ac:dyDescent="0.25">
      <c r="A42" s="79" t="s">
        <v>84</v>
      </c>
      <c r="B42" s="9"/>
      <c r="C42" s="9"/>
      <c r="D42" s="9"/>
    </row>
    <row r="43" spans="1:4" x14ac:dyDescent="0.25">
      <c r="A43" s="24"/>
      <c r="B43" s="9"/>
      <c r="C43" s="9"/>
      <c r="D43" s="9"/>
    </row>
    <row r="44" spans="1:4" x14ac:dyDescent="0.25">
      <c r="A44" s="13"/>
      <c r="B44" s="9"/>
      <c r="C44" s="9"/>
      <c r="D44" s="10"/>
    </row>
  </sheetData>
  <mergeCells count="5">
    <mergeCell ref="A1:D1"/>
    <mergeCell ref="A3:D3"/>
    <mergeCell ref="A5:D5"/>
    <mergeCell ref="A7:D7"/>
    <mergeCell ref="A26:D26"/>
  </mergeCells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workbookViewId="0">
      <selection activeCell="D18" sqref="D18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4" ht="42" customHeight="1" x14ac:dyDescent="0.25">
      <c r="A1" s="114" t="s">
        <v>31</v>
      </c>
      <c r="B1" s="114"/>
      <c r="C1" s="114"/>
      <c r="D1" s="114"/>
    </row>
    <row r="2" spans="1:4" ht="18" customHeight="1" x14ac:dyDescent="0.25">
      <c r="A2" s="4"/>
      <c r="B2" s="4"/>
      <c r="C2" s="4"/>
      <c r="D2" s="4"/>
    </row>
    <row r="3" spans="1:4" ht="15.75" x14ac:dyDescent="0.25">
      <c r="A3" s="114" t="s">
        <v>18</v>
      </c>
      <c r="B3" s="114"/>
      <c r="C3" s="127"/>
      <c r="D3" s="127"/>
    </row>
    <row r="4" spans="1:4" ht="18" x14ac:dyDescent="0.25">
      <c r="A4" s="4" t="s">
        <v>123</v>
      </c>
      <c r="B4" s="4"/>
      <c r="C4" s="5"/>
      <c r="D4" s="5"/>
    </row>
    <row r="5" spans="1:4" ht="18" customHeight="1" x14ac:dyDescent="0.25">
      <c r="A5" s="114" t="s">
        <v>4</v>
      </c>
      <c r="B5" s="115"/>
      <c r="C5" s="115"/>
      <c r="D5" s="115"/>
    </row>
    <row r="6" spans="1:4" ht="18" x14ac:dyDescent="0.25">
      <c r="A6" s="4"/>
      <c r="B6" s="4"/>
      <c r="C6" s="5"/>
      <c r="D6" s="5"/>
    </row>
    <row r="7" spans="1:4" ht="15.75" x14ac:dyDescent="0.25">
      <c r="A7" s="114" t="s">
        <v>13</v>
      </c>
      <c r="B7" s="133"/>
      <c r="C7" s="133"/>
      <c r="D7" s="133"/>
    </row>
    <row r="8" spans="1:4" ht="18" x14ac:dyDescent="0.25">
      <c r="A8" s="4"/>
      <c r="B8" s="4"/>
      <c r="C8" s="5"/>
      <c r="D8" s="5"/>
    </row>
    <row r="9" spans="1:4" ht="25.5" x14ac:dyDescent="0.25">
      <c r="A9" s="19" t="s">
        <v>48</v>
      </c>
      <c r="B9" s="19" t="s">
        <v>116</v>
      </c>
      <c r="C9" s="19" t="s">
        <v>33</v>
      </c>
      <c r="D9" s="19" t="s">
        <v>117</v>
      </c>
    </row>
    <row r="10" spans="1:4" ht="15.75" customHeight="1" x14ac:dyDescent="0.25">
      <c r="A10" s="11" t="s">
        <v>14</v>
      </c>
      <c r="B10" s="9">
        <v>1905340</v>
      </c>
      <c r="C10" s="9">
        <v>1902840</v>
      </c>
      <c r="D10" s="9">
        <v>1902440</v>
      </c>
    </row>
    <row r="11" spans="1:4" ht="15.75" customHeight="1" x14ac:dyDescent="0.25">
      <c r="A11" s="11" t="s">
        <v>78</v>
      </c>
      <c r="B11" s="9">
        <v>1905340</v>
      </c>
      <c r="C11" s="9">
        <v>1902840</v>
      </c>
      <c r="D11" s="9">
        <v>1902440</v>
      </c>
    </row>
    <row r="12" spans="1:4" x14ac:dyDescent="0.25">
      <c r="A12" s="17" t="s">
        <v>79</v>
      </c>
      <c r="B12" s="9">
        <v>1905340</v>
      </c>
      <c r="C12" s="9">
        <v>1902840</v>
      </c>
      <c r="D12" s="9">
        <v>1902440</v>
      </c>
    </row>
  </sheetData>
  <mergeCells count="4">
    <mergeCell ref="A1:D1"/>
    <mergeCell ref="A3:D3"/>
    <mergeCell ref="A5:D5"/>
    <mergeCell ref="A7:D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D2" sqref="D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14" t="s">
        <v>113</v>
      </c>
      <c r="B1" s="114"/>
      <c r="C1" s="114"/>
      <c r="D1" s="114"/>
      <c r="E1" s="114"/>
      <c r="F1" s="114"/>
      <c r="G1" s="114"/>
      <c r="H1" s="114"/>
    </row>
    <row r="2" spans="1:8" ht="18" customHeight="1" x14ac:dyDescent="0.25">
      <c r="A2" s="4"/>
      <c r="B2" s="4"/>
      <c r="C2" s="4" t="s">
        <v>123</v>
      </c>
      <c r="D2" s="4"/>
      <c r="E2" s="4"/>
      <c r="F2" s="4"/>
      <c r="G2" s="4"/>
      <c r="H2" s="4"/>
    </row>
    <row r="3" spans="1:8" ht="15.75" customHeight="1" x14ac:dyDescent="0.25">
      <c r="A3" s="114" t="s">
        <v>18</v>
      </c>
      <c r="B3" s="114"/>
      <c r="C3" s="114"/>
      <c r="D3" s="114"/>
      <c r="E3" s="114"/>
      <c r="F3" s="114"/>
      <c r="G3" s="114"/>
      <c r="H3" s="114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14" t="s">
        <v>56</v>
      </c>
      <c r="B5" s="114"/>
      <c r="C5" s="114"/>
      <c r="D5" s="114"/>
      <c r="E5" s="114"/>
      <c r="F5" s="114"/>
      <c r="G5" s="114"/>
      <c r="H5" s="114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19" t="s">
        <v>5</v>
      </c>
      <c r="B7" s="18" t="s">
        <v>6</v>
      </c>
      <c r="C7" s="18" t="s">
        <v>30</v>
      </c>
      <c r="D7" s="18" t="s">
        <v>114</v>
      </c>
      <c r="E7" s="19" t="s">
        <v>115</v>
      </c>
      <c r="F7" s="19" t="s">
        <v>116</v>
      </c>
      <c r="G7" s="19" t="s">
        <v>33</v>
      </c>
      <c r="H7" s="19" t="s">
        <v>117</v>
      </c>
    </row>
    <row r="8" spans="1:8" x14ac:dyDescent="0.25">
      <c r="A8" s="38"/>
      <c r="B8" s="39"/>
      <c r="C8" s="37" t="s">
        <v>58</v>
      </c>
      <c r="D8" s="80">
        <v>0</v>
      </c>
      <c r="E8" s="81">
        <v>0</v>
      </c>
      <c r="F8" s="81">
        <v>0</v>
      </c>
      <c r="G8" s="81">
        <v>0</v>
      </c>
      <c r="H8" s="81">
        <v>0</v>
      </c>
    </row>
    <row r="9" spans="1:8" ht="25.5" x14ac:dyDescent="0.25">
      <c r="A9" s="11">
        <v>8</v>
      </c>
      <c r="B9" s="11"/>
      <c r="C9" s="11" t="s">
        <v>15</v>
      </c>
      <c r="D9" s="8">
        <v>0</v>
      </c>
      <c r="E9" s="9">
        <v>0</v>
      </c>
      <c r="F9" s="9">
        <v>0</v>
      </c>
      <c r="G9" s="9">
        <v>0</v>
      </c>
      <c r="H9" s="9">
        <v>0</v>
      </c>
    </row>
    <row r="10" spans="1:8" x14ac:dyDescent="0.25">
      <c r="A10" s="11"/>
      <c r="B10" s="16">
        <v>84</v>
      </c>
      <c r="C10" s="16" t="s">
        <v>22</v>
      </c>
      <c r="D10" s="8">
        <v>0</v>
      </c>
      <c r="E10" s="9"/>
      <c r="F10" s="9"/>
      <c r="G10" s="9"/>
      <c r="H10" s="9"/>
    </row>
    <row r="11" spans="1:8" x14ac:dyDescent="0.25">
      <c r="A11" s="11"/>
      <c r="B11" s="16"/>
      <c r="C11" s="41"/>
      <c r="D11" s="8"/>
      <c r="E11" s="9"/>
      <c r="F11" s="9"/>
      <c r="G11" s="9"/>
      <c r="H11" s="9"/>
    </row>
    <row r="12" spans="1:8" s="77" customFormat="1" x14ac:dyDescent="0.25">
      <c r="A12" s="11"/>
      <c r="B12" s="11"/>
      <c r="C12" s="37" t="s">
        <v>61</v>
      </c>
      <c r="D12" s="78">
        <v>0</v>
      </c>
      <c r="E12" s="76">
        <v>0</v>
      </c>
      <c r="F12" s="76">
        <v>0</v>
      </c>
      <c r="G12" s="76">
        <v>0</v>
      </c>
      <c r="H12" s="76">
        <v>0</v>
      </c>
    </row>
    <row r="13" spans="1:8" ht="25.5" x14ac:dyDescent="0.25">
      <c r="A13" s="14">
        <v>5</v>
      </c>
      <c r="B13" s="15"/>
      <c r="C13" s="24" t="s">
        <v>16</v>
      </c>
      <c r="D13" s="8">
        <v>0</v>
      </c>
      <c r="E13" s="9">
        <v>0</v>
      </c>
      <c r="F13" s="9">
        <v>0</v>
      </c>
      <c r="G13" s="9">
        <v>0</v>
      </c>
      <c r="H13" s="9">
        <v>0</v>
      </c>
    </row>
    <row r="14" spans="1:8" ht="25.5" x14ac:dyDescent="0.25">
      <c r="A14" s="16"/>
      <c r="B14" s="16">
        <v>54</v>
      </c>
      <c r="C14" s="25" t="s">
        <v>23</v>
      </c>
      <c r="D14" s="8">
        <v>0</v>
      </c>
      <c r="E14" s="9">
        <v>0</v>
      </c>
      <c r="F14" s="9">
        <v>0</v>
      </c>
      <c r="G14" s="9">
        <v>0</v>
      </c>
      <c r="H14" s="10">
        <v>0</v>
      </c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opLeftCell="A7" workbookViewId="0">
      <selection activeCell="A2" sqref="A2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14" t="s">
        <v>31</v>
      </c>
      <c r="B1" s="114"/>
      <c r="C1" s="114"/>
      <c r="D1" s="114"/>
      <c r="E1" s="114"/>
      <c r="F1" s="114"/>
    </row>
    <row r="2" spans="1:6" ht="18" customHeight="1" x14ac:dyDescent="0.25">
      <c r="A2" s="23" t="s">
        <v>123</v>
      </c>
      <c r="B2" s="23"/>
      <c r="C2" s="23"/>
      <c r="D2" s="23"/>
      <c r="E2" s="23"/>
      <c r="F2" s="23"/>
    </row>
    <row r="3" spans="1:6" ht="15.75" customHeight="1" x14ac:dyDescent="0.25">
      <c r="A3" s="114" t="s">
        <v>18</v>
      </c>
      <c r="B3" s="114"/>
      <c r="C3" s="114"/>
      <c r="D3" s="114"/>
      <c r="E3" s="114"/>
      <c r="F3" s="114"/>
    </row>
    <row r="4" spans="1:6" ht="18" x14ac:dyDescent="0.25">
      <c r="A4" s="23"/>
      <c r="B4" s="23"/>
      <c r="C4" s="23"/>
      <c r="D4" s="23"/>
      <c r="E4" s="5"/>
      <c r="F4" s="5"/>
    </row>
    <row r="5" spans="1:6" ht="18" customHeight="1" x14ac:dyDescent="0.25">
      <c r="A5" s="114" t="s">
        <v>57</v>
      </c>
      <c r="B5" s="114"/>
      <c r="C5" s="114"/>
      <c r="D5" s="114"/>
      <c r="E5" s="114"/>
      <c r="F5" s="114"/>
    </row>
    <row r="6" spans="1:6" ht="18" x14ac:dyDescent="0.25">
      <c r="A6" s="23"/>
      <c r="B6" s="23"/>
      <c r="C6" s="23"/>
      <c r="D6" s="23"/>
      <c r="E6" s="5"/>
      <c r="F6" s="5"/>
    </row>
    <row r="7" spans="1:6" ht="25.5" x14ac:dyDescent="0.25">
      <c r="A7" s="18" t="s">
        <v>48</v>
      </c>
      <c r="B7" s="18" t="s">
        <v>34</v>
      </c>
      <c r="C7" s="19" t="s">
        <v>35</v>
      </c>
      <c r="D7" s="19" t="s">
        <v>32</v>
      </c>
      <c r="E7" s="19" t="s">
        <v>26</v>
      </c>
      <c r="F7" s="19" t="s">
        <v>33</v>
      </c>
    </row>
    <row r="8" spans="1:6" x14ac:dyDescent="0.25">
      <c r="A8" s="11" t="s">
        <v>58</v>
      </c>
      <c r="B8" s="8">
        <v>0</v>
      </c>
      <c r="C8" s="9">
        <v>0</v>
      </c>
      <c r="D8" s="9">
        <v>0</v>
      </c>
      <c r="E8" s="9">
        <v>0</v>
      </c>
      <c r="F8" s="9">
        <v>0</v>
      </c>
    </row>
    <row r="9" spans="1:6" ht="25.5" x14ac:dyDescent="0.25">
      <c r="A9" s="11" t="s">
        <v>59</v>
      </c>
      <c r="B9" s="8"/>
      <c r="C9" s="9"/>
      <c r="D9" s="9"/>
      <c r="E9" s="9"/>
      <c r="F9" s="9"/>
    </row>
    <row r="10" spans="1:6" ht="25.5" x14ac:dyDescent="0.25">
      <c r="A10" s="17" t="s">
        <v>60</v>
      </c>
      <c r="B10" s="8"/>
      <c r="C10" s="9"/>
      <c r="D10" s="9"/>
      <c r="E10" s="9"/>
      <c r="F10" s="9"/>
    </row>
    <row r="11" spans="1:6" x14ac:dyDescent="0.25">
      <c r="A11" s="17"/>
      <c r="B11" s="8"/>
      <c r="C11" s="9"/>
      <c r="D11" s="9"/>
      <c r="E11" s="9"/>
      <c r="F11" s="9"/>
    </row>
    <row r="12" spans="1:6" x14ac:dyDescent="0.25">
      <c r="A12" s="11" t="s">
        <v>61</v>
      </c>
      <c r="B12" s="8">
        <v>0</v>
      </c>
      <c r="C12" s="9">
        <v>0</v>
      </c>
      <c r="D12" s="9">
        <v>0</v>
      </c>
      <c r="E12" s="9">
        <v>0</v>
      </c>
      <c r="F12" s="9">
        <v>0</v>
      </c>
    </row>
    <row r="13" spans="1:6" x14ac:dyDescent="0.25">
      <c r="A13" s="24" t="s">
        <v>52</v>
      </c>
      <c r="B13" s="8"/>
      <c r="C13" s="9"/>
      <c r="D13" s="9"/>
      <c r="E13" s="9"/>
      <c r="F13" s="9"/>
    </row>
    <row r="14" spans="1:6" x14ac:dyDescent="0.25">
      <c r="A14" s="13" t="s">
        <v>53</v>
      </c>
      <c r="B14" s="8"/>
      <c r="C14" s="9"/>
      <c r="D14" s="9"/>
      <c r="E14" s="9"/>
      <c r="F14" s="10"/>
    </row>
    <row r="15" spans="1:6" x14ac:dyDescent="0.25">
      <c r="A15" s="24" t="s">
        <v>54</v>
      </c>
      <c r="B15" s="8"/>
      <c r="C15" s="9"/>
      <c r="D15" s="9"/>
      <c r="E15" s="9"/>
      <c r="F15" s="10"/>
    </row>
    <row r="16" spans="1:6" x14ac:dyDescent="0.25">
      <c r="A16" s="13" t="s">
        <v>55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tabSelected="1" workbookViewId="0">
      <selection activeCell="F7" sqref="F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7" width="25.28515625" customWidth="1"/>
  </cols>
  <sheetData>
    <row r="1" spans="1:7" ht="42" customHeight="1" x14ac:dyDescent="0.25">
      <c r="A1" s="114" t="s">
        <v>113</v>
      </c>
      <c r="B1" s="114"/>
      <c r="C1" s="114"/>
      <c r="D1" s="114"/>
      <c r="E1" s="114"/>
      <c r="F1" s="114"/>
      <c r="G1" s="114"/>
    </row>
    <row r="2" spans="1:7" ht="36" x14ac:dyDescent="0.25">
      <c r="A2" s="4"/>
      <c r="B2" s="4"/>
      <c r="C2" s="4"/>
      <c r="D2" s="4" t="s">
        <v>122</v>
      </c>
      <c r="E2" s="4"/>
      <c r="F2" s="5"/>
      <c r="G2" s="5"/>
    </row>
    <row r="3" spans="1:7" ht="18" customHeight="1" x14ac:dyDescent="0.25">
      <c r="A3" s="114" t="s">
        <v>17</v>
      </c>
      <c r="B3" s="115"/>
      <c r="C3" s="115"/>
      <c r="D3" s="115"/>
      <c r="E3" s="115"/>
      <c r="F3" s="115"/>
      <c r="G3" s="115"/>
    </row>
    <row r="4" spans="1:7" ht="18" x14ac:dyDescent="0.25">
      <c r="A4" s="4"/>
      <c r="B4" s="4"/>
      <c r="C4" s="4"/>
      <c r="D4" s="4"/>
      <c r="E4" s="4"/>
      <c r="F4" s="5"/>
      <c r="G4" s="5"/>
    </row>
    <row r="5" spans="1:7" ht="25.5" x14ac:dyDescent="0.25">
      <c r="A5" s="151" t="s">
        <v>19</v>
      </c>
      <c r="B5" s="152"/>
      <c r="C5" s="153"/>
      <c r="D5" s="18" t="s">
        <v>20</v>
      </c>
      <c r="E5" s="19" t="s">
        <v>116</v>
      </c>
      <c r="F5" s="19" t="s">
        <v>33</v>
      </c>
      <c r="G5" s="19" t="s">
        <v>117</v>
      </c>
    </row>
    <row r="6" spans="1:7" s="77" customFormat="1" ht="25.5" x14ac:dyDescent="0.25">
      <c r="A6" s="139" t="s">
        <v>86</v>
      </c>
      <c r="B6" s="140"/>
      <c r="C6" s="141"/>
      <c r="D6" s="82" t="s">
        <v>87</v>
      </c>
      <c r="E6" s="78">
        <v>1905340</v>
      </c>
      <c r="F6" s="78">
        <v>1902840</v>
      </c>
      <c r="G6" s="78">
        <v>1902440</v>
      </c>
    </row>
    <row r="7" spans="1:7" s="77" customFormat="1" ht="25.5" x14ac:dyDescent="0.25">
      <c r="A7" s="139" t="s">
        <v>88</v>
      </c>
      <c r="B7" s="140"/>
      <c r="C7" s="141"/>
      <c r="D7" s="82" t="s">
        <v>89</v>
      </c>
      <c r="E7" s="102"/>
      <c r="F7" s="102"/>
      <c r="G7" s="102"/>
    </row>
    <row r="8" spans="1:7" x14ac:dyDescent="0.25">
      <c r="A8" s="143" t="s">
        <v>90</v>
      </c>
      <c r="B8" s="134"/>
      <c r="C8" s="144"/>
      <c r="D8" s="36" t="s">
        <v>91</v>
      </c>
      <c r="E8" s="9"/>
      <c r="F8" s="9"/>
      <c r="G8" s="10"/>
    </row>
    <row r="9" spans="1:7" x14ac:dyDescent="0.25">
      <c r="A9" s="69">
        <v>3</v>
      </c>
      <c r="B9" s="86"/>
      <c r="C9" s="88"/>
      <c r="D9" s="26" t="s">
        <v>10</v>
      </c>
      <c r="E9" s="101">
        <f>SUM(E10:E11)</f>
        <v>57400</v>
      </c>
      <c r="F9" s="101">
        <f>SUM(F10:F11)</f>
        <v>55900</v>
      </c>
      <c r="G9" s="101">
        <f>SUM(G10:G11)</f>
        <v>55900</v>
      </c>
    </row>
    <row r="10" spans="1:7" x14ac:dyDescent="0.25">
      <c r="A10" s="96">
        <v>32</v>
      </c>
      <c r="B10" s="87"/>
      <c r="C10" s="88"/>
      <c r="D10" s="62" t="s">
        <v>21</v>
      </c>
      <c r="E10" s="9">
        <v>56600</v>
      </c>
      <c r="F10" s="9">
        <v>55100</v>
      </c>
      <c r="G10" s="10">
        <v>55100</v>
      </c>
    </row>
    <row r="11" spans="1:7" x14ac:dyDescent="0.25">
      <c r="A11" s="92">
        <v>34</v>
      </c>
      <c r="B11" s="89"/>
      <c r="C11" s="90"/>
      <c r="D11" s="26" t="s">
        <v>75</v>
      </c>
      <c r="E11" s="9">
        <v>800</v>
      </c>
      <c r="F11" s="9">
        <v>800</v>
      </c>
      <c r="G11" s="10">
        <v>800</v>
      </c>
    </row>
    <row r="12" spans="1:7" x14ac:dyDescent="0.25">
      <c r="A12" s="154" t="s">
        <v>92</v>
      </c>
      <c r="B12" s="155"/>
      <c r="C12" s="156"/>
      <c r="D12" s="65" t="s">
        <v>93</v>
      </c>
      <c r="E12" s="9"/>
      <c r="F12" s="9"/>
      <c r="G12" s="10"/>
    </row>
    <row r="13" spans="1:7" x14ac:dyDescent="0.25">
      <c r="A13" s="69">
        <v>3</v>
      </c>
      <c r="B13" s="63"/>
      <c r="C13" s="64"/>
      <c r="D13" s="62" t="s">
        <v>10</v>
      </c>
      <c r="E13" s="101">
        <f>SUM(E14:E15)</f>
        <v>0</v>
      </c>
      <c r="F13" s="101">
        <f>SUM(F14:F15)</f>
        <v>0</v>
      </c>
      <c r="G13" s="101">
        <f>SUM(G14:G15)</f>
        <v>0</v>
      </c>
    </row>
    <row r="14" spans="1:7" x14ac:dyDescent="0.25">
      <c r="A14" s="92">
        <v>32</v>
      </c>
      <c r="B14" s="63"/>
      <c r="C14" s="64"/>
      <c r="D14" s="62" t="s">
        <v>21</v>
      </c>
      <c r="E14" s="9"/>
      <c r="F14" s="9"/>
      <c r="G14" s="10"/>
    </row>
    <row r="15" spans="1:7" x14ac:dyDescent="0.25">
      <c r="A15" s="92">
        <v>34</v>
      </c>
      <c r="B15" s="63"/>
      <c r="C15" s="64"/>
      <c r="D15" s="62" t="s">
        <v>75</v>
      </c>
      <c r="E15" s="9"/>
      <c r="F15" s="9"/>
      <c r="G15" s="10"/>
    </row>
    <row r="16" spans="1:7" ht="16.5" customHeight="1" x14ac:dyDescent="0.25">
      <c r="A16" s="142" t="s">
        <v>94</v>
      </c>
      <c r="B16" s="136"/>
      <c r="C16" s="137"/>
      <c r="D16" s="85" t="s">
        <v>95</v>
      </c>
      <c r="E16" s="9"/>
      <c r="F16" s="9"/>
      <c r="G16" s="10"/>
    </row>
    <row r="17" spans="1:7" x14ac:dyDescent="0.25">
      <c r="A17" s="69">
        <v>3</v>
      </c>
      <c r="B17" s="63"/>
      <c r="C17" s="64"/>
      <c r="D17" s="62" t="s">
        <v>10</v>
      </c>
      <c r="E17" s="101">
        <f>E18</f>
        <v>9360</v>
      </c>
      <c r="F17" s="101">
        <f>F18</f>
        <v>8360</v>
      </c>
      <c r="G17" s="101">
        <f>G18</f>
        <v>8360</v>
      </c>
    </row>
    <row r="18" spans="1:7" x14ac:dyDescent="0.25">
      <c r="A18" s="92">
        <v>32</v>
      </c>
      <c r="B18" s="63"/>
      <c r="C18" s="64"/>
      <c r="D18" s="62" t="s">
        <v>21</v>
      </c>
      <c r="E18" s="9">
        <v>9360</v>
      </c>
      <c r="F18" s="9">
        <v>8360</v>
      </c>
      <c r="G18" s="10">
        <v>8360</v>
      </c>
    </row>
    <row r="19" spans="1:7" x14ac:dyDescent="0.25">
      <c r="A19" s="142" t="s">
        <v>96</v>
      </c>
      <c r="B19" s="136"/>
      <c r="C19" s="137"/>
      <c r="D19" s="85" t="s">
        <v>97</v>
      </c>
      <c r="E19" s="9">
        <v>1773940</v>
      </c>
      <c r="F19" s="9">
        <v>1773940</v>
      </c>
      <c r="G19" s="10">
        <v>1773940</v>
      </c>
    </row>
    <row r="20" spans="1:7" x14ac:dyDescent="0.25">
      <c r="A20" s="69">
        <v>3</v>
      </c>
      <c r="B20" s="72"/>
      <c r="C20" s="73"/>
      <c r="D20" s="71" t="s">
        <v>10</v>
      </c>
      <c r="E20" s="101">
        <f>SUM(E21:E23)</f>
        <v>0</v>
      </c>
      <c r="F20" s="101">
        <f>SUM(F21:F23)</f>
        <v>0</v>
      </c>
      <c r="G20" s="101">
        <f>SUM(G21:G23)</f>
        <v>0</v>
      </c>
    </row>
    <row r="21" spans="1:7" x14ac:dyDescent="0.25">
      <c r="A21" s="92">
        <v>31</v>
      </c>
      <c r="B21" s="72"/>
      <c r="C21" s="73"/>
      <c r="D21" s="71" t="s">
        <v>11</v>
      </c>
      <c r="E21" s="9"/>
      <c r="F21" s="9"/>
      <c r="G21" s="10"/>
    </row>
    <row r="22" spans="1:7" x14ac:dyDescent="0.25">
      <c r="A22" s="92">
        <v>32</v>
      </c>
      <c r="B22" s="63"/>
      <c r="C22" s="64"/>
      <c r="D22" s="62" t="s">
        <v>21</v>
      </c>
      <c r="E22" s="9"/>
      <c r="F22" s="9"/>
      <c r="G22" s="10"/>
    </row>
    <row r="23" spans="1:7" x14ac:dyDescent="0.25">
      <c r="A23" s="92">
        <v>34</v>
      </c>
      <c r="B23" s="72"/>
      <c r="C23" s="73"/>
      <c r="D23" s="71" t="s">
        <v>75</v>
      </c>
      <c r="E23" s="9"/>
      <c r="F23" s="9">
        <v>0</v>
      </c>
      <c r="G23" s="10">
        <v>0</v>
      </c>
    </row>
    <row r="24" spans="1:7" x14ac:dyDescent="0.25">
      <c r="A24" s="143" t="s">
        <v>98</v>
      </c>
      <c r="B24" s="134"/>
      <c r="C24" s="144"/>
      <c r="D24" s="85" t="s">
        <v>99</v>
      </c>
      <c r="E24" s="9"/>
      <c r="F24" s="9"/>
      <c r="G24" s="10"/>
    </row>
    <row r="25" spans="1:7" x14ac:dyDescent="0.25">
      <c r="A25" s="69">
        <v>3</v>
      </c>
      <c r="B25" s="72"/>
      <c r="C25" s="73"/>
      <c r="D25" s="71" t="s">
        <v>10</v>
      </c>
      <c r="E25" s="101">
        <f>E26</f>
        <v>0</v>
      </c>
      <c r="F25" s="101">
        <f>F26</f>
        <v>0</v>
      </c>
      <c r="G25" s="101">
        <f>G26</f>
        <v>0</v>
      </c>
    </row>
    <row r="26" spans="1:7" x14ac:dyDescent="0.25">
      <c r="A26" s="92">
        <v>32</v>
      </c>
      <c r="B26" s="72"/>
      <c r="C26" s="73"/>
      <c r="D26" s="71" t="s">
        <v>21</v>
      </c>
      <c r="E26" s="9"/>
      <c r="F26" s="9"/>
      <c r="G26" s="10"/>
    </row>
    <row r="27" spans="1:7" s="77" customFormat="1" ht="24" customHeight="1" x14ac:dyDescent="0.25">
      <c r="A27" s="145" t="s">
        <v>100</v>
      </c>
      <c r="B27" s="146"/>
      <c r="C27" s="147"/>
      <c r="D27" s="82" t="s">
        <v>101</v>
      </c>
      <c r="E27" s="102">
        <f t="shared" ref="E27:G27" si="0">SUM(E29)</f>
        <v>4600</v>
      </c>
      <c r="F27" s="102">
        <f t="shared" si="0"/>
        <v>4600</v>
      </c>
      <c r="G27" s="102">
        <f t="shared" si="0"/>
        <v>4100</v>
      </c>
    </row>
    <row r="28" spans="1:7" x14ac:dyDescent="0.25">
      <c r="A28" s="142" t="s">
        <v>90</v>
      </c>
      <c r="B28" s="136"/>
      <c r="C28" s="137"/>
      <c r="D28" s="91" t="s">
        <v>91</v>
      </c>
      <c r="E28" s="9"/>
      <c r="F28" s="9"/>
      <c r="G28" s="10"/>
    </row>
    <row r="29" spans="1:7" x14ac:dyDescent="0.25">
      <c r="A29" s="69">
        <v>3</v>
      </c>
      <c r="B29" s="72"/>
      <c r="C29" s="73"/>
      <c r="D29" s="71" t="s">
        <v>10</v>
      </c>
      <c r="E29" s="101">
        <f t="shared" ref="E29:G29" si="1">SUM(E30:E32)</f>
        <v>4600</v>
      </c>
      <c r="F29" s="101">
        <f t="shared" si="1"/>
        <v>4600</v>
      </c>
      <c r="G29" s="101">
        <f t="shared" si="1"/>
        <v>4100</v>
      </c>
    </row>
    <row r="30" spans="1:7" x14ac:dyDescent="0.25">
      <c r="A30" s="92">
        <v>31</v>
      </c>
      <c r="B30" s="72"/>
      <c r="C30" s="73"/>
      <c r="D30" s="71" t="s">
        <v>11</v>
      </c>
      <c r="E30" s="9">
        <v>4600</v>
      </c>
      <c r="F30" s="9">
        <v>4600</v>
      </c>
      <c r="G30" s="10">
        <v>4100</v>
      </c>
    </row>
    <row r="31" spans="1:7" x14ac:dyDescent="0.25">
      <c r="A31" s="92">
        <v>32</v>
      </c>
      <c r="B31" s="72"/>
      <c r="C31" s="73"/>
      <c r="D31" s="71" t="s">
        <v>21</v>
      </c>
      <c r="E31" s="9"/>
      <c r="F31" s="9"/>
      <c r="G31" s="10"/>
    </row>
    <row r="32" spans="1:7" x14ac:dyDescent="0.25">
      <c r="A32" s="92">
        <v>37</v>
      </c>
      <c r="B32" s="72"/>
      <c r="C32" s="73"/>
      <c r="D32" s="71" t="s">
        <v>76</v>
      </c>
      <c r="E32" s="9"/>
      <c r="F32" s="9"/>
      <c r="G32" s="10"/>
    </row>
    <row r="33" spans="1:7" s="77" customFormat="1" x14ac:dyDescent="0.25">
      <c r="A33" s="140" t="s">
        <v>121</v>
      </c>
      <c r="B33" s="140"/>
      <c r="C33" s="140"/>
      <c r="D33" s="100" t="s">
        <v>120</v>
      </c>
      <c r="E33" s="102">
        <f t="shared" ref="E33:G33" si="2">SUM(E35)</f>
        <v>30100</v>
      </c>
      <c r="F33" s="102">
        <f t="shared" si="2"/>
        <v>30100</v>
      </c>
      <c r="G33" s="102">
        <f t="shared" si="2"/>
        <v>30100</v>
      </c>
    </row>
    <row r="34" spans="1:7" ht="15.75" customHeight="1" x14ac:dyDescent="0.25">
      <c r="A34" s="134" t="s">
        <v>90</v>
      </c>
      <c r="B34" s="134"/>
      <c r="C34" s="134"/>
      <c r="D34" s="85" t="s">
        <v>91</v>
      </c>
      <c r="E34" s="9"/>
      <c r="F34" s="9"/>
      <c r="G34" s="10"/>
    </row>
    <row r="35" spans="1:7" x14ac:dyDescent="0.25">
      <c r="A35" s="136">
        <v>3</v>
      </c>
      <c r="B35" s="136"/>
      <c r="C35" s="136"/>
      <c r="D35" s="99" t="s">
        <v>10</v>
      </c>
      <c r="E35" s="101">
        <v>30100</v>
      </c>
      <c r="F35" s="101">
        <f>SUM(F36:F37)</f>
        <v>30100</v>
      </c>
      <c r="G35" s="101">
        <f>SUM(G36:G37)</f>
        <v>30100</v>
      </c>
    </row>
    <row r="36" spans="1:7" x14ac:dyDescent="0.25">
      <c r="A36" s="136">
        <v>31</v>
      </c>
      <c r="B36" s="136"/>
      <c r="C36" s="136"/>
      <c r="D36" s="99" t="s">
        <v>11</v>
      </c>
      <c r="E36" s="9">
        <v>28800</v>
      </c>
      <c r="F36" s="9">
        <v>28800</v>
      </c>
      <c r="G36" s="10">
        <v>28800</v>
      </c>
    </row>
    <row r="37" spans="1:7" x14ac:dyDescent="0.25">
      <c r="A37" s="149">
        <v>32</v>
      </c>
      <c r="B37" s="149"/>
      <c r="C37" s="149"/>
      <c r="D37" s="99" t="s">
        <v>21</v>
      </c>
      <c r="E37" s="9">
        <v>1300</v>
      </c>
      <c r="F37" s="9">
        <v>1300</v>
      </c>
      <c r="G37" s="10">
        <v>1300</v>
      </c>
    </row>
    <row r="38" spans="1:7" s="77" customFormat="1" x14ac:dyDescent="0.25">
      <c r="A38" s="148" t="s">
        <v>102</v>
      </c>
      <c r="B38" s="148"/>
      <c r="C38" s="148"/>
      <c r="D38" s="82" t="s">
        <v>103</v>
      </c>
      <c r="E38" s="102">
        <f t="shared" ref="E38:G38" si="3">E40</f>
        <v>62300</v>
      </c>
      <c r="F38" s="102">
        <f t="shared" si="3"/>
        <v>62300</v>
      </c>
      <c r="G38" s="102">
        <f t="shared" si="3"/>
        <v>62300</v>
      </c>
    </row>
    <row r="39" spans="1:7" x14ac:dyDescent="0.25">
      <c r="A39" s="138" t="s">
        <v>90</v>
      </c>
      <c r="B39" s="138"/>
      <c r="C39" s="138"/>
      <c r="D39" s="91" t="s">
        <v>91</v>
      </c>
      <c r="E39" s="9"/>
      <c r="F39" s="9"/>
      <c r="G39" s="10"/>
    </row>
    <row r="40" spans="1:7" ht="25.5" x14ac:dyDescent="0.25">
      <c r="A40" s="69">
        <v>4</v>
      </c>
      <c r="B40" s="72"/>
      <c r="C40" s="73"/>
      <c r="D40" s="71" t="s">
        <v>12</v>
      </c>
      <c r="E40" s="101">
        <f t="shared" ref="E40:G40" si="4">E41</f>
        <v>62300</v>
      </c>
      <c r="F40" s="101">
        <f t="shared" si="4"/>
        <v>62300</v>
      </c>
      <c r="G40" s="101">
        <f t="shared" si="4"/>
        <v>62300</v>
      </c>
    </row>
    <row r="41" spans="1:7" ht="25.5" x14ac:dyDescent="0.25">
      <c r="A41" s="92">
        <v>42</v>
      </c>
      <c r="B41" s="72"/>
      <c r="C41" s="73"/>
      <c r="D41" s="71" t="s">
        <v>29</v>
      </c>
      <c r="E41" s="9">
        <v>62300</v>
      </c>
      <c r="F41" s="9">
        <v>62300</v>
      </c>
      <c r="G41" s="10">
        <v>62300</v>
      </c>
    </row>
    <row r="42" spans="1:7" s="77" customFormat="1" ht="25.5" x14ac:dyDescent="0.25">
      <c r="A42" s="150" t="s">
        <v>105</v>
      </c>
      <c r="B42" s="146"/>
      <c r="C42" s="147"/>
      <c r="D42" s="82" t="s">
        <v>104</v>
      </c>
      <c r="E42" s="102">
        <f t="shared" ref="E42:G42" si="5">SUM(E44)</f>
        <v>2100</v>
      </c>
      <c r="F42" s="102">
        <f t="shared" si="5"/>
        <v>2100</v>
      </c>
      <c r="G42" s="102">
        <f t="shared" si="5"/>
        <v>2100</v>
      </c>
    </row>
    <row r="43" spans="1:7" x14ac:dyDescent="0.25">
      <c r="A43" s="142" t="s">
        <v>90</v>
      </c>
      <c r="B43" s="136"/>
      <c r="C43" s="137"/>
      <c r="D43" s="91" t="s">
        <v>91</v>
      </c>
      <c r="E43" s="9">
        <v>2100</v>
      </c>
      <c r="F43" s="9">
        <v>2100</v>
      </c>
      <c r="G43" s="10">
        <v>2100</v>
      </c>
    </row>
    <row r="44" spans="1:7" x14ac:dyDescent="0.25">
      <c r="A44" s="104">
        <v>3</v>
      </c>
      <c r="B44" s="70"/>
      <c r="C44" s="71"/>
      <c r="D44" s="71" t="s">
        <v>10</v>
      </c>
      <c r="E44" s="101">
        <v>2100</v>
      </c>
      <c r="F44" s="101">
        <f t="shared" ref="F44:G44" si="6">SUM(F45:F46)</f>
        <v>2100</v>
      </c>
      <c r="G44" s="101">
        <f t="shared" si="6"/>
        <v>2100</v>
      </c>
    </row>
    <row r="45" spans="1:7" x14ac:dyDescent="0.25">
      <c r="A45" s="103">
        <v>31</v>
      </c>
      <c r="B45" s="70"/>
      <c r="C45" s="95"/>
      <c r="D45" s="71" t="s">
        <v>11</v>
      </c>
      <c r="E45" s="9">
        <v>2100</v>
      </c>
      <c r="F45" s="9">
        <v>2100</v>
      </c>
      <c r="G45" s="10">
        <v>2100</v>
      </c>
    </row>
    <row r="46" spans="1:7" x14ac:dyDescent="0.25">
      <c r="A46" s="103">
        <v>32</v>
      </c>
      <c r="B46" s="70"/>
      <c r="C46" s="71"/>
      <c r="D46" s="71" t="s">
        <v>21</v>
      </c>
      <c r="E46" s="9"/>
      <c r="F46" s="9"/>
      <c r="G46" s="10"/>
    </row>
    <row r="47" spans="1:7" s="77" customFormat="1" ht="38.25" x14ac:dyDescent="0.25">
      <c r="A47" s="157" t="s">
        <v>106</v>
      </c>
      <c r="B47" s="158"/>
      <c r="C47" s="159"/>
      <c r="D47" s="82" t="s">
        <v>107</v>
      </c>
      <c r="E47" s="102">
        <f t="shared" ref="E47:G47" si="7">SUM(E49,E51,E54,E57)</f>
        <v>25900</v>
      </c>
      <c r="F47" s="102">
        <f t="shared" si="7"/>
        <v>25900</v>
      </c>
      <c r="G47" s="102">
        <f t="shared" si="7"/>
        <v>25900</v>
      </c>
    </row>
    <row r="48" spans="1:7" ht="15" customHeight="1" x14ac:dyDescent="0.25">
      <c r="A48" s="143" t="s">
        <v>90</v>
      </c>
      <c r="B48" s="134"/>
      <c r="C48" s="144"/>
      <c r="D48" s="36" t="s">
        <v>91</v>
      </c>
      <c r="E48" s="9"/>
      <c r="F48" s="9"/>
      <c r="G48" s="10"/>
    </row>
    <row r="49" spans="1:7" ht="15" customHeight="1" x14ac:dyDescent="0.25">
      <c r="A49" s="98">
        <v>3</v>
      </c>
      <c r="B49" s="67"/>
      <c r="C49" s="68"/>
      <c r="D49" s="71" t="s">
        <v>10</v>
      </c>
      <c r="E49" s="101">
        <f t="shared" ref="E49:G49" si="8">E50</f>
        <v>16900</v>
      </c>
      <c r="F49" s="101">
        <f t="shared" si="8"/>
        <v>16900</v>
      </c>
      <c r="G49" s="101">
        <f t="shared" si="8"/>
        <v>16900</v>
      </c>
    </row>
    <row r="50" spans="1:7" ht="15" customHeight="1" x14ac:dyDescent="0.25">
      <c r="A50" s="97">
        <v>32</v>
      </c>
      <c r="B50" s="94"/>
      <c r="C50" s="68"/>
      <c r="D50" s="71" t="s">
        <v>21</v>
      </c>
      <c r="E50" s="9">
        <v>16900</v>
      </c>
      <c r="F50" s="9">
        <v>16900</v>
      </c>
      <c r="G50" s="10">
        <v>16900</v>
      </c>
    </row>
    <row r="51" spans="1:7" ht="24.75" customHeight="1" x14ac:dyDescent="0.25">
      <c r="A51" s="98">
        <v>4</v>
      </c>
      <c r="B51" s="67"/>
      <c r="C51" s="68"/>
      <c r="D51" s="71" t="s">
        <v>12</v>
      </c>
      <c r="E51" s="101">
        <v>5000</v>
      </c>
      <c r="F51" s="101">
        <f t="shared" ref="F51:G51" si="9">F52</f>
        <v>5000</v>
      </c>
      <c r="G51" s="101">
        <f t="shared" si="9"/>
        <v>5000</v>
      </c>
    </row>
    <row r="52" spans="1:7" ht="24.75" customHeight="1" x14ac:dyDescent="0.25">
      <c r="A52" s="97">
        <v>42</v>
      </c>
      <c r="B52" s="67"/>
      <c r="C52" s="68"/>
      <c r="D52" s="71" t="s">
        <v>29</v>
      </c>
      <c r="E52" s="9">
        <v>5000</v>
      </c>
      <c r="F52" s="9">
        <v>5000</v>
      </c>
      <c r="G52" s="10">
        <v>5000</v>
      </c>
    </row>
    <row r="53" spans="1:7" ht="15" customHeight="1" x14ac:dyDescent="0.25">
      <c r="A53" s="143" t="s">
        <v>92</v>
      </c>
      <c r="B53" s="134"/>
      <c r="C53" s="144"/>
      <c r="D53" s="68" t="s">
        <v>93</v>
      </c>
      <c r="E53" s="9"/>
      <c r="F53" s="9"/>
      <c r="G53" s="10"/>
    </row>
    <row r="54" spans="1:7" ht="27" customHeight="1" x14ac:dyDescent="0.25">
      <c r="A54" s="135">
        <v>4</v>
      </c>
      <c r="B54" s="136"/>
      <c r="C54" s="137"/>
      <c r="D54" s="26" t="s">
        <v>12</v>
      </c>
      <c r="E54" s="101">
        <f t="shared" ref="E54:G54" si="10">E55</f>
        <v>4000</v>
      </c>
      <c r="F54" s="101">
        <f t="shared" si="10"/>
        <v>4000</v>
      </c>
      <c r="G54" s="101">
        <f t="shared" si="10"/>
        <v>4000</v>
      </c>
    </row>
    <row r="55" spans="1:7" ht="25.5" x14ac:dyDescent="0.25">
      <c r="A55" s="92">
        <v>42</v>
      </c>
      <c r="B55" s="89"/>
      <c r="C55" s="90"/>
      <c r="D55" s="26" t="s">
        <v>108</v>
      </c>
      <c r="E55" s="9">
        <v>4000</v>
      </c>
      <c r="F55" s="9">
        <v>4000</v>
      </c>
      <c r="G55" s="10">
        <v>4000</v>
      </c>
    </row>
    <row r="56" spans="1:7" ht="15" customHeight="1" x14ac:dyDescent="0.25">
      <c r="A56" s="143" t="s">
        <v>96</v>
      </c>
      <c r="B56" s="134"/>
      <c r="C56" s="144"/>
      <c r="D56" s="36" t="s">
        <v>97</v>
      </c>
      <c r="E56" s="9"/>
      <c r="F56" s="9"/>
      <c r="G56" s="10"/>
    </row>
    <row r="57" spans="1:7" ht="25.5" x14ac:dyDescent="0.25">
      <c r="A57" s="135">
        <v>4</v>
      </c>
      <c r="B57" s="136"/>
      <c r="C57" s="137"/>
      <c r="D57" s="26" t="s">
        <v>12</v>
      </c>
      <c r="E57" s="101">
        <f t="shared" ref="E57:G57" si="11">E58</f>
        <v>0</v>
      </c>
      <c r="F57" s="101">
        <f t="shared" si="11"/>
        <v>0</v>
      </c>
      <c r="G57" s="101">
        <f t="shared" si="11"/>
        <v>0</v>
      </c>
    </row>
    <row r="58" spans="1:7" ht="25.5" x14ac:dyDescent="0.25">
      <c r="A58" s="92">
        <v>42</v>
      </c>
      <c r="B58" s="70"/>
      <c r="C58" s="71"/>
      <c r="D58" s="71" t="s">
        <v>108</v>
      </c>
      <c r="E58" s="9"/>
      <c r="F58" s="9"/>
      <c r="G58" s="10"/>
    </row>
    <row r="59" spans="1:7" s="77" customFormat="1" ht="25.5" x14ac:dyDescent="0.25">
      <c r="A59" s="145" t="s">
        <v>109</v>
      </c>
      <c r="B59" s="146"/>
      <c r="C59" s="147"/>
      <c r="D59" s="82" t="s">
        <v>112</v>
      </c>
      <c r="E59" s="102">
        <f t="shared" ref="E59:G59" si="12">SUM(E61)</f>
        <v>1100</v>
      </c>
      <c r="F59" s="102">
        <f t="shared" si="12"/>
        <v>1100</v>
      </c>
      <c r="G59" s="102">
        <f t="shared" si="12"/>
        <v>1100</v>
      </c>
    </row>
    <row r="60" spans="1:7" x14ac:dyDescent="0.25">
      <c r="A60" s="143" t="s">
        <v>90</v>
      </c>
      <c r="B60" s="134"/>
      <c r="C60" s="144"/>
      <c r="D60" s="91" t="s">
        <v>91</v>
      </c>
      <c r="E60" s="9">
        <v>1100</v>
      </c>
      <c r="F60" s="9">
        <v>1100</v>
      </c>
      <c r="G60" s="10">
        <v>1100</v>
      </c>
    </row>
    <row r="61" spans="1:7" x14ac:dyDescent="0.25">
      <c r="A61" s="69">
        <v>3</v>
      </c>
      <c r="B61" s="70"/>
      <c r="C61" s="71"/>
      <c r="D61" s="71" t="s">
        <v>10</v>
      </c>
      <c r="E61" s="101">
        <v>1100</v>
      </c>
      <c r="F61" s="101">
        <f t="shared" ref="F61:G61" si="13">F62</f>
        <v>1100</v>
      </c>
      <c r="G61" s="101">
        <f t="shared" si="13"/>
        <v>1100</v>
      </c>
    </row>
    <row r="62" spans="1:7" x14ac:dyDescent="0.25">
      <c r="A62" s="92">
        <v>32</v>
      </c>
      <c r="B62" s="70"/>
      <c r="C62" s="71"/>
      <c r="D62" s="71" t="s">
        <v>21</v>
      </c>
      <c r="E62" s="9">
        <v>1100</v>
      </c>
      <c r="F62" s="9">
        <v>1100</v>
      </c>
      <c r="G62" s="10">
        <v>1100</v>
      </c>
    </row>
    <row r="63" spans="1:7" s="77" customFormat="1" ht="25.5" x14ac:dyDescent="0.25">
      <c r="A63" s="145" t="s">
        <v>110</v>
      </c>
      <c r="B63" s="146"/>
      <c r="C63" s="147"/>
      <c r="D63" s="82" t="s">
        <v>111</v>
      </c>
      <c r="E63" s="102">
        <f t="shared" ref="E63:G63" si="14">SUM(E65,E68)</f>
        <v>5300</v>
      </c>
      <c r="F63" s="102">
        <f t="shared" si="14"/>
        <v>5300</v>
      </c>
      <c r="G63" s="102">
        <f t="shared" si="14"/>
        <v>5300</v>
      </c>
    </row>
    <row r="64" spans="1:7" x14ac:dyDescent="0.25">
      <c r="A64" s="143" t="s">
        <v>90</v>
      </c>
      <c r="B64" s="134"/>
      <c r="C64" s="144"/>
      <c r="D64" s="91" t="s">
        <v>91</v>
      </c>
      <c r="E64" s="9"/>
      <c r="F64" s="9"/>
      <c r="G64" s="10"/>
    </row>
    <row r="65" spans="1:7" x14ac:dyDescent="0.25">
      <c r="A65" s="69">
        <v>3</v>
      </c>
      <c r="B65" s="83"/>
      <c r="C65" s="84"/>
      <c r="D65" s="71" t="s">
        <v>10</v>
      </c>
      <c r="E65" s="101">
        <v>300</v>
      </c>
      <c r="F65" s="101">
        <f t="shared" ref="F65:G65" si="15">F66</f>
        <v>300</v>
      </c>
      <c r="G65" s="101">
        <f t="shared" si="15"/>
        <v>300</v>
      </c>
    </row>
    <row r="66" spans="1:7" x14ac:dyDescent="0.25">
      <c r="A66" s="92">
        <v>38</v>
      </c>
      <c r="B66" s="83"/>
      <c r="C66" s="93"/>
      <c r="D66" s="71" t="s">
        <v>77</v>
      </c>
      <c r="E66" s="9">
        <v>300</v>
      </c>
      <c r="F66" s="9">
        <v>300</v>
      </c>
      <c r="G66" s="10">
        <v>300</v>
      </c>
    </row>
    <row r="67" spans="1:7" x14ac:dyDescent="0.25">
      <c r="A67" s="143" t="s">
        <v>96</v>
      </c>
      <c r="B67" s="134"/>
      <c r="C67" s="144"/>
      <c r="D67" s="91" t="s">
        <v>97</v>
      </c>
      <c r="E67" s="9"/>
      <c r="F67" s="9"/>
      <c r="G67" s="10"/>
    </row>
    <row r="68" spans="1:7" x14ac:dyDescent="0.25">
      <c r="A68" s="69">
        <v>3</v>
      </c>
      <c r="B68" s="83"/>
      <c r="C68" s="84"/>
      <c r="D68" s="71" t="s">
        <v>10</v>
      </c>
      <c r="E68" s="101">
        <v>5000</v>
      </c>
      <c r="F68" s="101">
        <f t="shared" ref="F68:G68" si="16">F69</f>
        <v>5000</v>
      </c>
      <c r="G68" s="101">
        <f t="shared" si="16"/>
        <v>5000</v>
      </c>
    </row>
    <row r="69" spans="1:7" x14ac:dyDescent="0.25">
      <c r="A69" s="92">
        <v>38</v>
      </c>
      <c r="B69" s="70"/>
      <c r="C69" s="71"/>
      <c r="D69" s="71" t="s">
        <v>77</v>
      </c>
      <c r="E69" s="9">
        <v>5000</v>
      </c>
      <c r="F69" s="9">
        <v>5000</v>
      </c>
      <c r="G69" s="10">
        <v>5000</v>
      </c>
    </row>
    <row r="70" spans="1:7" x14ac:dyDescent="0.25">
      <c r="A70" s="160"/>
      <c r="B70" s="161"/>
      <c r="C70" s="162"/>
      <c r="D70" s="26"/>
      <c r="E70" s="9"/>
      <c r="F70" s="9"/>
      <c r="G70" s="10"/>
    </row>
  </sheetData>
  <mergeCells count="33">
    <mergeCell ref="A43:C43"/>
    <mergeCell ref="A47:C47"/>
    <mergeCell ref="A53:C53"/>
    <mergeCell ref="A70:C70"/>
    <mergeCell ref="A48:C48"/>
    <mergeCell ref="A54:C54"/>
    <mergeCell ref="A56:C56"/>
    <mergeCell ref="A59:C59"/>
    <mergeCell ref="A60:C60"/>
    <mergeCell ref="A63:C63"/>
    <mergeCell ref="A64:C64"/>
    <mergeCell ref="A67:C67"/>
    <mergeCell ref="A1:G1"/>
    <mergeCell ref="A3:G3"/>
    <mergeCell ref="A5:C5"/>
    <mergeCell ref="A8:C8"/>
    <mergeCell ref="A12:C12"/>
    <mergeCell ref="A34:C34"/>
    <mergeCell ref="A57:C57"/>
    <mergeCell ref="A39:C39"/>
    <mergeCell ref="A6:C6"/>
    <mergeCell ref="A7:C7"/>
    <mergeCell ref="A16:C16"/>
    <mergeCell ref="A19:C19"/>
    <mergeCell ref="A24:C24"/>
    <mergeCell ref="A27:C27"/>
    <mergeCell ref="A28:C28"/>
    <mergeCell ref="A38:C38"/>
    <mergeCell ref="A33:C33"/>
    <mergeCell ref="A35:C35"/>
    <mergeCell ref="A36:C36"/>
    <mergeCell ref="A37:C37"/>
    <mergeCell ref="A42:C42"/>
  </mergeCells>
  <pageMargins left="0.7" right="0.7" top="0.75" bottom="0.75" header="0.3" footer="0.3"/>
  <pageSetup paperSize="9"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505"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Sheet1</vt:lpstr>
      <vt:lpstr>List2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XIII. gimnazija</cp:lastModifiedBy>
  <cp:lastPrinted>2024-11-14T11:00:47Z</cp:lastPrinted>
  <dcterms:created xsi:type="dcterms:W3CDTF">2022-08-12T12:51:27Z</dcterms:created>
  <dcterms:modified xsi:type="dcterms:W3CDTF">2024-11-14T11:00:52Z</dcterms:modified>
</cp:coreProperties>
</file>